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V:\obsługiwane\Jelenia Góra UM\2020\ZapytaniaOfertyAnalizy\Przetarg\Dane\"/>
    </mc:Choice>
  </mc:AlternateContent>
  <xr:revisionPtr revIDLastSave="0" documentId="13_ncr:1_{2E9E3C27-AFA1-4784-B033-9459B555688C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Zakładka nr 1" sheetId="12" r:id="rId1"/>
    <sheet name="Zakładka nr 2" sheetId="3" r:id="rId2"/>
    <sheet name="Zakładka nr 3" sheetId="4" r:id="rId3"/>
    <sheet name="Zakładka nr 4" sheetId="5" r:id="rId4"/>
  </sheets>
  <definedNames>
    <definedName name="_xlnm._FilterDatabase" localSheetId="0" hidden="1">'Zakładka nr 1'!$A$2:$N$2</definedName>
    <definedName name="_xlnm._FilterDatabase" localSheetId="1" hidden="1">'Zakładka nr 2'!$A$237:$CD$237</definedName>
    <definedName name="_xlnm._FilterDatabase" localSheetId="2" hidden="1">'Zakładka nr 3'!$A$1:$K$1</definedName>
    <definedName name="_xlnm._FilterDatabase" localSheetId="3" hidden="1">'Zakładka nr 4'!$A$2:$AE$79</definedName>
    <definedName name="_xlnm.Print_Titles" localSheetId="0">'Zakładka nr 1'!$B:$B,'Zakładka nr 1'!$1:$2</definedName>
    <definedName name="_xlnm.Print_Titles" localSheetId="1">'Zakładka nr 2'!$B:$B</definedName>
    <definedName name="_xlnm.Print_Titles" localSheetId="2">'Zakładka nr 3'!$1:$1</definedName>
    <definedName name="_xlnm.Print_Titles" localSheetId="3">'Zakładka nr 4'!$B:$B,'Zakładka nr 4'!$2:$2</definedName>
  </definedNames>
  <calcPr calcId="181029"/>
</workbook>
</file>

<file path=xl/calcChain.xml><?xml version="1.0" encoding="utf-8"?>
<calcChain xmlns="http://schemas.openxmlformats.org/spreadsheetml/2006/main">
  <c r="C937" i="3" l="1"/>
  <c r="C935" i="3"/>
  <c r="C936" i="3"/>
  <c r="C934" i="3"/>
  <c r="C932" i="3"/>
  <c r="C933" i="3"/>
  <c r="C930" i="3"/>
  <c r="C928" i="3"/>
  <c r="C929" i="3"/>
  <c r="C931" i="3"/>
  <c r="C927" i="3"/>
  <c r="C938" i="3" l="1"/>
  <c r="G723" i="4"/>
  <c r="H8" i="3"/>
  <c r="C803" i="4" l="1"/>
  <c r="C802" i="4"/>
  <c r="C804" i="4" l="1"/>
  <c r="H421" i="3" l="1"/>
  <c r="B123" i="3" l="1"/>
  <c r="A756" i="3" l="1"/>
  <c r="A748" i="3"/>
</calcChain>
</file>

<file path=xl/sharedStrings.xml><?xml version="1.0" encoding="utf-8"?>
<sst xmlns="http://schemas.openxmlformats.org/spreadsheetml/2006/main" count="24922" uniqueCount="2921">
  <si>
    <t>Lp.</t>
  </si>
  <si>
    <t>Przedmiot ubezpieczenia</t>
  </si>
  <si>
    <t>Rodzaj</t>
  </si>
  <si>
    <t>Liczba miejsc</t>
  </si>
  <si>
    <t>Marka</t>
  </si>
  <si>
    <t>Zabezpieczenia przeciwkradzieżowe</t>
  </si>
  <si>
    <t>-</t>
  </si>
  <si>
    <t>Ubezpieczony</t>
  </si>
  <si>
    <t>Pojazdy wolnobieżne</t>
  </si>
  <si>
    <t>Rodzaj pojazdu</t>
  </si>
  <si>
    <t>Numer rejestracyjny</t>
  </si>
  <si>
    <t>Moc silnika [kW]</t>
  </si>
  <si>
    <t>Model / Typ / Wersja</t>
  </si>
  <si>
    <t>Pojemność silnika [cm3]</t>
  </si>
  <si>
    <t>Ładowność 
[kg]</t>
  </si>
  <si>
    <t>DMC 
[kg]</t>
  </si>
  <si>
    <t>Zbiory muzealne</t>
  </si>
  <si>
    <t>Nr nadwozia / podwozia [VIN]</t>
  </si>
  <si>
    <t>Zgodne z przepisami o ochronie przeciwpożarowej</t>
  </si>
  <si>
    <t>Rodzaj wartości</t>
  </si>
  <si>
    <t>Alarm z sygnałem lokalnym</t>
  </si>
  <si>
    <t xml:space="preserve">System alarmowy z powiadomieniem służb patrolowych z całodobową ochroną          </t>
  </si>
  <si>
    <t>Monitoring (kamery przemysłowe)</t>
  </si>
  <si>
    <t>Czy teren jest oświetlony w godzinach nocnych?</t>
  </si>
  <si>
    <t>Pozostałe zabezpieczenia, informacje dodatkowe do poprzednich</t>
  </si>
  <si>
    <t>Czy są stosowane zabezpieczenia przeciwpożarowe?</t>
  </si>
  <si>
    <t>Data pierwszej rejestracji</t>
  </si>
  <si>
    <t>Lokalizacja (adres)</t>
  </si>
  <si>
    <t>Czy obiekt jest użytkowany?</t>
  </si>
  <si>
    <t>Zagrożenie osuwiskami - opis</t>
  </si>
  <si>
    <t>Zagrożenie powodziowe - opis</t>
  </si>
  <si>
    <t>RAZEM:</t>
  </si>
  <si>
    <t>Adres</t>
  </si>
  <si>
    <t xml:space="preserve">Liczba zatrudnionych </t>
  </si>
  <si>
    <t>Ulica</t>
  </si>
  <si>
    <t>Kod pocztowy</t>
  </si>
  <si>
    <t>Główne PKD</t>
  </si>
  <si>
    <t>REGON</t>
  </si>
  <si>
    <t>NIP</t>
  </si>
  <si>
    <t>Telefon</t>
  </si>
  <si>
    <t>E-mail</t>
  </si>
  <si>
    <t>Strona www</t>
  </si>
  <si>
    <t>Ogółem</t>
  </si>
  <si>
    <t>Nauczycieli</t>
  </si>
  <si>
    <t>Opis działalności</t>
  </si>
  <si>
    <t>Wykaz jednostek OSP</t>
  </si>
  <si>
    <t>Jednostki oświatowe</t>
  </si>
  <si>
    <t>Leasing</t>
  </si>
  <si>
    <t>Rodzaj budynku</t>
  </si>
  <si>
    <t>Powierzchnia użytkowa w m²</t>
  </si>
  <si>
    <t>Rok / lata budowy</t>
  </si>
  <si>
    <t>Liczba kondygnacji oraz podpiwniczenie i poddasze</t>
  </si>
  <si>
    <t>Materiały konstrukcyjne</t>
  </si>
  <si>
    <t>Czy w konstrukcji budynku występują płyty warstwowe?</t>
  </si>
  <si>
    <t>Rodzaj ogrzewania</t>
  </si>
  <si>
    <t>Przeprowadzane remonty istotnie podwyższające wartość obiektu - data i zakres remontu</t>
  </si>
  <si>
    <t>Czy w budynku są zainstalowane windy / urządzenia dźwigowe?</t>
  </si>
  <si>
    <t>Czy obiekt posiada sprawne urządzenie odgromowe?</t>
  </si>
  <si>
    <t>Czy budynek znajduje się pod nadzorem konserwatora zabytków?</t>
  </si>
  <si>
    <t>Zagrożenie osuwiskami</t>
  </si>
  <si>
    <t>Lokalizacja obiektu w otoczeniu</t>
  </si>
  <si>
    <t>Zabezpieczenia ppoż.</t>
  </si>
  <si>
    <t>Liczba kondygnacji ponad poziom gruntu</t>
  </si>
  <si>
    <t>Liczba kondygnacji poniżej poziomu gruntu</t>
  </si>
  <si>
    <t>Czy budynek posiada poddasze?</t>
  </si>
  <si>
    <t>Czy budynek jest podpiwniczony?</t>
  </si>
  <si>
    <t>ścian</t>
  </si>
  <si>
    <t>stropów</t>
  </si>
  <si>
    <t>konstrukcji dachu</t>
  </si>
  <si>
    <t>pokrycie dachu</t>
  </si>
  <si>
    <t>Przyczyna nieużytkowania</t>
  </si>
  <si>
    <t>Czy obiekt przeznaczony jest do rozbiórki?</t>
  </si>
  <si>
    <t>Uwagi / informacje dodatkowe</t>
  </si>
  <si>
    <t xml:space="preserve">Czy mienie było dotknięte ryzykiem powodzi od 1997 roku do dnia dzisiejszego? </t>
  </si>
  <si>
    <t>zwarta zabudowa …</t>
  </si>
  <si>
    <t>w odległości od stale zamieszkanych budynków …</t>
  </si>
  <si>
    <t>Zakład produkcyjny</t>
  </si>
  <si>
    <t>Składowisko paliw stałych w odległości do 1 km</t>
  </si>
  <si>
    <t>Składowisko paliw płynnych w odległości do 1 km</t>
  </si>
  <si>
    <t>Stacja benzynowa</t>
  </si>
  <si>
    <t>Linia przesyłowa energii elektrycznej w ziemi</t>
  </si>
  <si>
    <t>Rurociąg</t>
  </si>
  <si>
    <t>Gazociąg</t>
  </si>
  <si>
    <t xml:space="preserve">Lotnisko </t>
  </si>
  <si>
    <t>Linia kolejowa</t>
  </si>
  <si>
    <t>Droga o dużym natężeniu ruchu</t>
  </si>
  <si>
    <t>Czy są stosowane zabezpieczenia przeciwkradzieżowe?</t>
  </si>
  <si>
    <t>Wszystkie drzwi zewnętrzne i okna są w należytym stanie technicznym uniemożliwiającym ich wywarzenie i włamanie bez użycia siły i/lub narzędzi</t>
  </si>
  <si>
    <t>Wszystkie drzwi zewnętrzne zaopatrzone są w co najmniej 2 zamki wielozastawkowe  lub 1 zamek antywłamaniowy lub 1 zamek wielopunktowy</t>
  </si>
  <si>
    <t xml:space="preserve">Wszystkie drzwi zewnętrzne i okna zaopatrzone są w co najmniej 1 zamek wielozastawkowy        </t>
  </si>
  <si>
    <t>Wszystkie drzwi zewnętrzne są drzwiami antywłamaniowymi</t>
  </si>
  <si>
    <t>Czy teren jest ogrodzony?</t>
  </si>
  <si>
    <t>Instalacja sygnalizacji pożaru sygnalizująca w miejscu chronionym</t>
  </si>
  <si>
    <t>Instalacja sygnalizacji pożaru sygnalizująca poza miejscem chronionym</t>
  </si>
  <si>
    <t>Instalacja sygnalizacji pożaru z powiadomieniem służb patrolowych</t>
  </si>
  <si>
    <t>Czy oznakowane są miejsca usytuowania urządzeń przeciwpożarowych, elementów sterujących urządzeniami pożarowymi, przeciwpożarowych wyłączników prądu, głównych zaworów gazu, drogi ewakuacyjne?</t>
  </si>
  <si>
    <t>Czy w lokalizacji obowiązuje zakaz palenia tytoniu?</t>
  </si>
  <si>
    <t>Czy są wydzielone miejsca do palenia tytoniu?</t>
  </si>
  <si>
    <t>Budynek szkolny AB</t>
  </si>
  <si>
    <t>własność</t>
  </si>
  <si>
    <t>księgowa brutto</t>
  </si>
  <si>
    <t>dobry</t>
  </si>
  <si>
    <t>4</t>
  </si>
  <si>
    <t>0</t>
  </si>
  <si>
    <t>TAK</t>
  </si>
  <si>
    <t>cegła i kamień</t>
  </si>
  <si>
    <t>nad piwnicami ceglane, w pozostałej części drewniane</t>
  </si>
  <si>
    <t>drewniany, dwuspadowy o małym spadku</t>
  </si>
  <si>
    <t>papa</t>
  </si>
  <si>
    <t>NIE</t>
  </si>
  <si>
    <t>centralne ogrzewanie</t>
  </si>
  <si>
    <t>mieszkaniowa</t>
  </si>
  <si>
    <t>do 100 metrów</t>
  </si>
  <si>
    <t>0:00 -24:00</t>
  </si>
  <si>
    <t>22:00 - 06:00</t>
  </si>
  <si>
    <t>TAK - wewnętrzny i zewnętrzny</t>
  </si>
  <si>
    <t>35</t>
  </si>
  <si>
    <t>12</t>
  </si>
  <si>
    <t>2</t>
  </si>
  <si>
    <t>proszkowa</t>
  </si>
  <si>
    <t>Budynek szkolny C</t>
  </si>
  <si>
    <t>3</t>
  </si>
  <si>
    <t>żelbetowy</t>
  </si>
  <si>
    <t>stalowo-betonowy</t>
  </si>
  <si>
    <t>2017 - kapitalny remont z wymianą stropów, okien</t>
  </si>
  <si>
    <t>6</t>
  </si>
  <si>
    <t>TAK - uruchamiana ręcznie</t>
  </si>
  <si>
    <t>Budynek D</t>
  </si>
  <si>
    <t xml:space="preserve">nad piwnicami sklepienia ceramicznew pozostałych na belkach drewnianych </t>
  </si>
  <si>
    <t xml:space="preserve">2010 wymiana okien,                                   </t>
  </si>
  <si>
    <t>9</t>
  </si>
  <si>
    <t>Budynek E</t>
  </si>
  <si>
    <t>przed 1945</t>
  </si>
  <si>
    <t>cegła kamień</t>
  </si>
  <si>
    <t>żelbetowe</t>
  </si>
  <si>
    <t>drewniany jednospadowy</t>
  </si>
  <si>
    <t>2010 wymiana okien</t>
  </si>
  <si>
    <t>Budynek FG</t>
  </si>
  <si>
    <t>1</t>
  </si>
  <si>
    <t>Budynek H</t>
  </si>
  <si>
    <t>Budynek I</t>
  </si>
  <si>
    <t xml:space="preserve">cegła </t>
  </si>
  <si>
    <t>żelbetowy komorowy</t>
  </si>
  <si>
    <t>Hala sportowo-widowiskowa</t>
  </si>
  <si>
    <t>płyty warstwowe typu "sandwicz" + przeszklenia</t>
  </si>
  <si>
    <t>płyta żelbetowa, nad boiskiem konstrukcja drewno klejone</t>
  </si>
  <si>
    <t>drewniana</t>
  </si>
  <si>
    <t>płyty typu "sandwicz" wypełnienie pianką poliuretanową o gr.12,00</t>
  </si>
  <si>
    <t>Tytuł prawny do zajmowanej nieruchomości</t>
  </si>
  <si>
    <r>
      <t xml:space="preserve">Stały dozór fizyczny - ochrona własna 
</t>
    </r>
    <r>
      <rPr>
        <b/>
        <i/>
        <sz val="10"/>
        <rFont val="Cambria"/>
        <family val="1"/>
        <charset val="238"/>
        <scheme val="major"/>
      </rPr>
      <t>(w jakich godzinach)</t>
    </r>
  </si>
  <si>
    <r>
      <t xml:space="preserve">Stały dozór fizyczny - pracownicy firmy ochrony mienia. 
</t>
    </r>
    <r>
      <rPr>
        <b/>
        <i/>
        <sz val="10"/>
        <rFont val="Cambria"/>
        <family val="1"/>
        <charset val="238"/>
        <scheme val="major"/>
      </rPr>
      <t>(w jakich godzinach)</t>
    </r>
  </si>
  <si>
    <r>
      <t xml:space="preserve">Gaśnice
</t>
    </r>
    <r>
      <rPr>
        <b/>
        <i/>
        <sz val="10"/>
        <rFont val="Cambria"/>
        <family val="1"/>
        <charset val="238"/>
        <scheme val="major"/>
      </rPr>
      <t>(podać liczbę)</t>
    </r>
  </si>
  <si>
    <r>
      <t xml:space="preserve">Agregaty gaśnicze
</t>
    </r>
    <r>
      <rPr>
        <b/>
        <i/>
        <sz val="10"/>
        <rFont val="Cambria"/>
        <family val="1"/>
        <charset val="238"/>
        <scheme val="major"/>
      </rPr>
      <t>(podać liczbę)</t>
    </r>
  </si>
  <si>
    <r>
      <t xml:space="preserve">Hydranty wewnętrzne
</t>
    </r>
    <r>
      <rPr>
        <b/>
        <i/>
        <sz val="10"/>
        <rFont val="Cambria"/>
        <family val="1"/>
        <charset val="238"/>
        <scheme val="major"/>
      </rPr>
      <t>(podać liczbę)</t>
    </r>
  </si>
  <si>
    <r>
      <t xml:space="preserve">Hydranty zewnętrzne
</t>
    </r>
    <r>
      <rPr>
        <b/>
        <i/>
        <sz val="10"/>
        <rFont val="Cambria"/>
        <family val="1"/>
        <charset val="238"/>
        <scheme val="major"/>
      </rPr>
      <t>(podać liczbę)</t>
    </r>
  </si>
  <si>
    <r>
      <t xml:space="preserve">Koce gaśnicze
</t>
    </r>
    <r>
      <rPr>
        <b/>
        <i/>
        <sz val="10"/>
        <rFont val="Cambria"/>
        <family val="1"/>
        <charset val="238"/>
        <scheme val="major"/>
      </rPr>
      <t>(podać liczbę)</t>
    </r>
  </si>
  <si>
    <r>
      <t xml:space="preserve">Sprawna instalacja gaśnicza
</t>
    </r>
    <r>
      <rPr>
        <b/>
        <i/>
        <sz val="10"/>
        <rFont val="Cambria"/>
        <family val="1"/>
        <charset val="238"/>
        <scheme val="major"/>
      </rPr>
      <t>(rodzaj instalacji gaśniczej)</t>
    </r>
  </si>
  <si>
    <t>odtworzeniowa nowa</t>
  </si>
  <si>
    <t>Wartość</t>
  </si>
  <si>
    <t>Czy jest przeprowadzona okresowa kontrola stanu technicznego obiektu budowalnego?</t>
  </si>
  <si>
    <t>2010 wymiana okien, 
2020 termomodernizacja, wymiana centralnego ogrzewania</t>
  </si>
  <si>
    <t>Jelenia Góra, ul. Obrońców Pokoju 10</t>
  </si>
  <si>
    <t>Czy okna budynków są okratowane?</t>
  </si>
  <si>
    <t>Czy zainstalowano urządzenia oddymiające (klapy dymowe, żaluzje dymowe, okna oddymiające)?</t>
  </si>
  <si>
    <t>Powódź / Zagrożenie powodziowe</t>
  </si>
  <si>
    <t>Okres nieużytkowania</t>
  </si>
  <si>
    <t>Jeśli nieużytkowanie tymczasowe - 
do kiedy?</t>
  </si>
  <si>
    <t>Użytkowanie / nieużytkowanie obiektu</t>
  </si>
  <si>
    <t>Zespół Szkół Technicznych "MECHANIK" w Jeleniej Górze</t>
  </si>
  <si>
    <t>Inne</t>
  </si>
  <si>
    <t>Szkoła ulice i place</t>
  </si>
  <si>
    <t>Szkoła ogrodzenie siatkowe</t>
  </si>
  <si>
    <t>Przyłącze ciepłownicze</t>
  </si>
  <si>
    <t>Przyłącze elektroenergetyczne</t>
  </si>
  <si>
    <t>Kanaizacja sanitarna</t>
  </si>
  <si>
    <t>Przyłącze wodociągowe</t>
  </si>
  <si>
    <t>Przyłącze kanalizacji sanitarnej</t>
  </si>
  <si>
    <t>Kanalizacja deszczowa</t>
  </si>
  <si>
    <t>Boisko wielofunkcyjne</t>
  </si>
  <si>
    <t>2019 ulepszenie nawierzchni</t>
  </si>
  <si>
    <t>Rodzaj, nazwa, typ</t>
  </si>
  <si>
    <t>Numer(y) inwentarzowy</t>
  </si>
  <si>
    <t>Rok produkcji lub zakupu</t>
  </si>
  <si>
    <t>Liczba sztuk</t>
  </si>
  <si>
    <t>Lokalizacja oraz istniejące dodatkowe zabezpieczenia p. kradzieżowe pomieszczeń</t>
  </si>
  <si>
    <t xml:space="preserve">Laminator rolowy ULTIMA </t>
  </si>
  <si>
    <t>009710</t>
  </si>
  <si>
    <t>przenośny</t>
  </si>
  <si>
    <t>bud AB</t>
  </si>
  <si>
    <t>bud AB s.305</t>
  </si>
  <si>
    <t>Zestaw komputerwy Vidawa + Windows 10</t>
  </si>
  <si>
    <t>Laptop LENOVO 700 + Windows 10</t>
  </si>
  <si>
    <t>009745</t>
  </si>
  <si>
    <t>Projektor OPTOMA HD141X</t>
  </si>
  <si>
    <t>009746</t>
  </si>
  <si>
    <t>Drukarka laserowa OKI C822n</t>
  </si>
  <si>
    <t>009727</t>
  </si>
  <si>
    <t>Drukarka wielofunkcyjna CANON IPF 770</t>
  </si>
  <si>
    <t>009729</t>
  </si>
  <si>
    <t>bud C s. 112</t>
  </si>
  <si>
    <t>Drukarka HP Color Laser Jet CP5225n A3</t>
  </si>
  <si>
    <t>009747</t>
  </si>
  <si>
    <t>Laminator OPUS ROLLAM 720</t>
  </si>
  <si>
    <t>009748</t>
  </si>
  <si>
    <t>bud AB s.204</t>
  </si>
  <si>
    <t>Projektor OPTOMA DLP W303ST</t>
  </si>
  <si>
    <t>010129</t>
  </si>
  <si>
    <t>bud C s.110</t>
  </si>
  <si>
    <t>Laptop ASUS +Windows, Office 2016 MOLP Pro</t>
  </si>
  <si>
    <t>010130</t>
  </si>
  <si>
    <t>baszta p.319</t>
  </si>
  <si>
    <t>Inwerter hybrydowy = akumulatory</t>
  </si>
  <si>
    <t>stacjonarny</t>
  </si>
  <si>
    <t>bud AB s. 301</t>
  </si>
  <si>
    <t>Rzutnik NOBO Quantum</t>
  </si>
  <si>
    <t>010375</t>
  </si>
  <si>
    <t>bud C s.5</t>
  </si>
  <si>
    <t>Projektor Vivitec DPL</t>
  </si>
  <si>
    <t>010376</t>
  </si>
  <si>
    <t>bud AB s.104</t>
  </si>
  <si>
    <t>Wizualizer CP 300</t>
  </si>
  <si>
    <t>bud AB s.106 s.203, s.217 bud.C s.112, s.211,s.110</t>
  </si>
  <si>
    <t>Projektor DPL BENQ</t>
  </si>
  <si>
    <t>010381</t>
  </si>
  <si>
    <t>bud AB s.108</t>
  </si>
  <si>
    <t>Projektor DPL</t>
  </si>
  <si>
    <t>bud C s.211,s.110,s.112, AB s.216</t>
  </si>
  <si>
    <t>Telewizor LCD 46"</t>
  </si>
  <si>
    <t>010395</t>
  </si>
  <si>
    <t>bud C s.6</t>
  </si>
  <si>
    <t>010396</t>
  </si>
  <si>
    <t>bud C s.211</t>
  </si>
  <si>
    <t>Robot lego + sterownik, oprogramowanie</t>
  </si>
  <si>
    <t>010397</t>
  </si>
  <si>
    <t>Tablica interaktywna Whiteboard 88"</t>
  </si>
  <si>
    <t>010398, 010399, 0104400, 010401, 010402</t>
  </si>
  <si>
    <t>bud C s.113, s.110, s.112, s.211,  AB s.208</t>
  </si>
  <si>
    <t>Notebook KEY +Windows</t>
  </si>
  <si>
    <t>010403, 010404, 010405, 010406, 010407, 010408, 010409, 010410</t>
  </si>
  <si>
    <t>bud AB s.102, s.210, bud C s.212*6szt,</t>
  </si>
  <si>
    <t>Laptop TOSHIBA C650-16F</t>
  </si>
  <si>
    <t>010411, 010412, 010413, 010414</t>
  </si>
  <si>
    <t>bud AB s.205, s.216, s.303, baszta p.319</t>
  </si>
  <si>
    <t>Urządzenie wielofunkcyjne BROTHER</t>
  </si>
  <si>
    <t>010461</t>
  </si>
  <si>
    <t>baszta p.019</t>
  </si>
  <si>
    <t>Komputer ZETAN i3-7100</t>
  </si>
  <si>
    <t>010462</t>
  </si>
  <si>
    <t>baszta p.223</t>
  </si>
  <si>
    <t>Linia diagnostyczna egzamin</t>
  </si>
  <si>
    <t>010464</t>
  </si>
  <si>
    <t>bud F</t>
  </si>
  <si>
    <t>Zestaw komputerowy ZETAN BUSINEESS</t>
  </si>
  <si>
    <t>010466</t>
  </si>
  <si>
    <t>Drukarka Brother HL 5450DN</t>
  </si>
  <si>
    <t>010467</t>
  </si>
  <si>
    <t>bud AB  s.205</t>
  </si>
  <si>
    <t>Zestaw komputerowy Dell OptiPlex</t>
  </si>
  <si>
    <t>010468</t>
  </si>
  <si>
    <t>011017, 011018, 011019</t>
  </si>
  <si>
    <t>bud AB s.213</t>
  </si>
  <si>
    <t>011020</t>
  </si>
  <si>
    <t>011251</t>
  </si>
  <si>
    <t>bud AB s.207</t>
  </si>
  <si>
    <t>Komputer  ASUS P5</t>
  </si>
  <si>
    <t>011257</t>
  </si>
  <si>
    <t>bud AB s.205</t>
  </si>
  <si>
    <t>011258</t>
  </si>
  <si>
    <t>011259</t>
  </si>
  <si>
    <t>011260</t>
  </si>
  <si>
    <t>011261</t>
  </si>
  <si>
    <t>011262, 011263, 011264</t>
  </si>
  <si>
    <t>011265</t>
  </si>
  <si>
    <t>011266</t>
  </si>
  <si>
    <t>011267</t>
  </si>
  <si>
    <t>Komputer GA-G41MT</t>
  </si>
  <si>
    <t>011268</t>
  </si>
  <si>
    <t>Laptop + zestaw komputerowy s-ko n-l</t>
  </si>
  <si>
    <t>011322</t>
  </si>
  <si>
    <t>bud AB 206</t>
  </si>
  <si>
    <t>System diagnostyczny FSA 500 bezprzew.</t>
  </si>
  <si>
    <t>011325</t>
  </si>
  <si>
    <t>bud AB s.206</t>
  </si>
  <si>
    <t>Moduł diagnostyczny</t>
  </si>
  <si>
    <t>011326</t>
  </si>
  <si>
    <t>011796, 011797</t>
  </si>
  <si>
    <t>baszta p.221</t>
  </si>
  <si>
    <t>Laptop ASUS +Windows, Office</t>
  </si>
  <si>
    <t>011805</t>
  </si>
  <si>
    <t>bud C s.3</t>
  </si>
  <si>
    <t>Przyrząd do pomiaru geometrii kół</t>
  </si>
  <si>
    <t>011806</t>
  </si>
  <si>
    <t xml:space="preserve">bud I </t>
  </si>
  <si>
    <t>Czytnik informacji diagnostycznych</t>
  </si>
  <si>
    <t>011807</t>
  </si>
  <si>
    <t>Robot przemysłowy+stół indeksujący, przenośnik, podajnik</t>
  </si>
  <si>
    <t>Laptop Del Vostro + Lukas Nulle + sys.dyd.elektrotechniki</t>
  </si>
  <si>
    <t>Lukas Nulle - mat.szkoleń, karta stanowisk</t>
  </si>
  <si>
    <t>009733, 009734, 009735, 009736, 009737, 009738, 009739, 009740, 009747, 009742, 009743, 009744</t>
  </si>
  <si>
    <t>010131, 010132</t>
  </si>
  <si>
    <t>010377, 010382, 010388, 010390, 010392, 010394</t>
  </si>
  <si>
    <t>010387, 010389, 010391, 010393</t>
  </si>
  <si>
    <t>Inne, znane ryzyka występujące w otoczeniu do 100 m od siedziby</t>
  </si>
  <si>
    <t>Teren depresyjny</t>
  </si>
  <si>
    <t>OPEL</t>
  </si>
  <si>
    <t xml:space="preserve">CORSA 1.0  </t>
  </si>
  <si>
    <t>osobowy</t>
  </si>
  <si>
    <t>CORSA  S-D-KN11-1A06D5B2DKA5</t>
  </si>
  <si>
    <t>Przeznaczenie pojazdu / wykorzystanie pojazdu</t>
  </si>
  <si>
    <t>nauka jazdy</t>
  </si>
  <si>
    <t>Data ważności badań techn.</t>
  </si>
  <si>
    <t>Przebieg pojazdu (wg stanu licznika)</t>
  </si>
  <si>
    <t>Zabezpieczenia przeciwkradzieżowe (np. zamontowany GPS)</t>
  </si>
  <si>
    <t>Ubezpieczenie OC</t>
  </si>
  <si>
    <t>Ubezpieczenie AUTOCASCO</t>
  </si>
  <si>
    <t>Ubezpieczenie NNW</t>
  </si>
  <si>
    <t>UWAGI / INFORMACJE DODATKOWE</t>
  </si>
  <si>
    <t>Czy pojazd jest w leasingu?</t>
  </si>
  <si>
    <t>Dane Leasingodawcy</t>
  </si>
  <si>
    <t>Aktualna wartość pojazdu lub suma ubezpieczenia z polisy AC</t>
  </si>
  <si>
    <t>02.01.2002</t>
  </si>
  <si>
    <t>W0L0XCF0824001747</t>
  </si>
  <si>
    <t>187455 do 31.08.2015</t>
  </si>
  <si>
    <t>bez zabezpieczeń</t>
  </si>
  <si>
    <t>03.07.2015</t>
  </si>
  <si>
    <t>W0L0SDL68E4338868</t>
  </si>
  <si>
    <t>23.09.2020</t>
  </si>
  <si>
    <t>45586 do 31.08.2020</t>
  </si>
  <si>
    <t>alarm centralnego zamka, zamykany w  garażu, monitoring terenu</t>
  </si>
  <si>
    <t>brutto</t>
  </si>
  <si>
    <t>DJ08377</t>
  </si>
  <si>
    <t>Czy ma być?</t>
  </si>
  <si>
    <t>Rok produkcji / 
Data zakupu</t>
  </si>
  <si>
    <t>BRAK</t>
  </si>
  <si>
    <t xml:space="preserve">ul. Obrońców Pokoju 10 </t>
  </si>
  <si>
    <t>58-500 Jelenia Góra</t>
  </si>
  <si>
    <t>000183905</t>
  </si>
  <si>
    <t>8560Z</t>
  </si>
  <si>
    <t>zstmechanik2onet.pl</t>
  </si>
  <si>
    <t>Pozostałe maszyny i urządzenia</t>
  </si>
  <si>
    <t>Miasto Jelenia Góra</t>
  </si>
  <si>
    <t>Jeleniogórskie Centrum Kultury</t>
  </si>
  <si>
    <t>Przystań Twórcza – Cieplickie Centrum Kultury w Jeleniej Górze</t>
  </si>
  <si>
    <t>Żłobek Miejski w Jeleniej Górze</t>
  </si>
  <si>
    <t xml:space="preserve">I Liceum Ogólnokształcące im. S. Żeromskiego w Jeleniej Górze </t>
  </si>
  <si>
    <t xml:space="preserve">Zespół Szkół Ekonomiczno-Turystycznych w Jeleniej Górze </t>
  </si>
  <si>
    <t xml:space="preserve">Placówka Opiekuńczo-Wychowawcza „Dąbrówka 1” w Jeleniej Górze </t>
  </si>
  <si>
    <t xml:space="preserve">Placówka Opiekuńczo-Wychowawcza „Dąbrówka 2” w Jeleniej Górze </t>
  </si>
  <si>
    <t xml:space="preserve">Placówka Opiekuńczo-Wychowawcza „Dąbrówka 3” w Jeleniej Górze </t>
  </si>
  <si>
    <t>Plac Ratuszowy 58</t>
  </si>
  <si>
    <t>- Plac Ratuszowy 58
- ul. Sudecka 29 a
- ul. Sudecka 29 b
- ul. Ptasia 2-3
- ul. Ptasia 6a
- ul. Okrzei 10</t>
  </si>
  <si>
    <t>Lokalizacje / Filie / Oddziały</t>
  </si>
  <si>
    <t>58-506 Jelenia Góra</t>
  </si>
  <si>
    <t>ul. Cieplicka 168A</t>
  </si>
  <si>
    <t>ul. Myśliwska 4A</t>
  </si>
  <si>
    <t>ul. Wiejska 85B</t>
  </si>
  <si>
    <t>8411Z</t>
  </si>
  <si>
    <t>6832Z</t>
  </si>
  <si>
    <t>8424Z</t>
  </si>
  <si>
    <t>021552387</t>
  </si>
  <si>
    <t>230821523</t>
  </si>
  <si>
    <t>000579431</t>
  </si>
  <si>
    <t>ul. Ptasia 2a</t>
  </si>
  <si>
    <t>363294530</t>
  </si>
  <si>
    <t>ul. Podgórna 9</t>
  </si>
  <si>
    <t>ul. Sudecka 42</t>
  </si>
  <si>
    <t>ul. Armii Krajowej 19</t>
  </si>
  <si>
    <t>230509808</t>
  </si>
  <si>
    <t>Urząd Miasta w Jeleniej Górze</t>
  </si>
  <si>
    <t>kierowanie podstawowymi rodzajami działalności publicznej</t>
  </si>
  <si>
    <t>sekretariat.mzdim@jeleniagora.pl</t>
  </si>
  <si>
    <t>biuro@mosjg.pl</t>
  </si>
  <si>
    <t>Zakład Gospodarki Komunalnej i Mieszkaniowej w Jeleniej Górze</t>
  </si>
  <si>
    <t>Ubezpieczający</t>
  </si>
  <si>
    <t>Użytkownik</t>
  </si>
  <si>
    <t xml:space="preserve">Miasto Jelenia Góra </t>
  </si>
  <si>
    <t>ciężarowy</t>
  </si>
  <si>
    <t>DJ86144</t>
  </si>
  <si>
    <t>RENAULT</t>
  </si>
  <si>
    <t>VF1VBH4S251863251</t>
  </si>
  <si>
    <t>DJ69927</t>
  </si>
  <si>
    <t>VF3YCBMHC11893029</t>
  </si>
  <si>
    <t>WV1ZZZ2FZA7002396</t>
  </si>
  <si>
    <t>WV2ZZZ2KZEX123706</t>
  </si>
  <si>
    <t>DJ91631</t>
  </si>
  <si>
    <t>WV1ZZZ2FZC7008521</t>
  </si>
  <si>
    <t>DJ2045A</t>
  </si>
  <si>
    <t>Transporter</t>
  </si>
  <si>
    <t>R51 Pathfinder</t>
  </si>
  <si>
    <t>VSKJVWR51U0366666</t>
  </si>
  <si>
    <t>DACIA</t>
  </si>
  <si>
    <t>UU1KSDA3H45679907</t>
  </si>
  <si>
    <t>UU1KSDA3H45679905</t>
  </si>
  <si>
    <t xml:space="preserve">SKODA </t>
  </si>
  <si>
    <t>Roomster</t>
  </si>
  <si>
    <t>TMBNC25J9F5016543</t>
  </si>
  <si>
    <t>UU10SDCV556585023</t>
  </si>
  <si>
    <t>BORO</t>
  </si>
  <si>
    <t>przyczepa lekka</t>
  </si>
  <si>
    <t>SZRB10000F0020628</t>
  </si>
  <si>
    <t>DJ83810</t>
  </si>
  <si>
    <t xml:space="preserve">IVECO </t>
  </si>
  <si>
    <t>ZCFC135D7H5167275</t>
  </si>
  <si>
    <t>DJ90036</t>
  </si>
  <si>
    <t>autobus</t>
  </si>
  <si>
    <t xml:space="preserve">Zdrojowy Teatr Animacji </t>
  </si>
  <si>
    <t>Kangoo</t>
  </si>
  <si>
    <t xml:space="preserve">WIOLA </t>
  </si>
  <si>
    <t>W2</t>
  </si>
  <si>
    <t>SUCE6ASA5G1002957</t>
  </si>
  <si>
    <t>Dokker</t>
  </si>
  <si>
    <t>przyczepa ciężarowa</t>
  </si>
  <si>
    <t>735A111500267</t>
  </si>
  <si>
    <t xml:space="preserve">Muzeum Hauptmanna </t>
  </si>
  <si>
    <t xml:space="preserve">CT154 KOHLER </t>
  </si>
  <si>
    <t>MST-206-545C 0109A-0301 PEERL-ESS</t>
  </si>
  <si>
    <t>uniwersalny</t>
  </si>
  <si>
    <t>mobilny monitoring</t>
  </si>
  <si>
    <t xml:space="preserve">RENAULT </t>
  </si>
  <si>
    <t>PEUGEOT</t>
  </si>
  <si>
    <t>VOLKSWAGEN</t>
  </si>
  <si>
    <t xml:space="preserve">NISSAN </t>
  </si>
  <si>
    <t>SANOK</t>
  </si>
  <si>
    <t>ZETOR</t>
  </si>
  <si>
    <t>Sprinter 515 CDI</t>
  </si>
  <si>
    <t>Logan</t>
  </si>
  <si>
    <t>DJ70970</t>
  </si>
  <si>
    <t>DJ74355</t>
  </si>
  <si>
    <t>DJ49434</t>
  </si>
  <si>
    <t>DJ57843</t>
  </si>
  <si>
    <t>DJ57844</t>
  </si>
  <si>
    <t>DJ70078</t>
  </si>
  <si>
    <t>DJ80977</t>
  </si>
  <si>
    <t>DJ97546</t>
  </si>
  <si>
    <t>DJ46041</t>
  </si>
  <si>
    <t>DJ49197</t>
  </si>
  <si>
    <t>DJ97577</t>
  </si>
  <si>
    <t>DJ99363</t>
  </si>
  <si>
    <t>DJ9025</t>
  </si>
  <si>
    <t>DJ58033</t>
  </si>
  <si>
    <t>DJ97518</t>
  </si>
  <si>
    <t>nie dotyczy</t>
  </si>
  <si>
    <t xml:space="preserve">Straż Miejska </t>
  </si>
  <si>
    <t>Wyposażenie dodatkowe</t>
  </si>
  <si>
    <t xml:space="preserve">mobilny monitoring (kamery , komputery itp.) </t>
  </si>
  <si>
    <t>kosiarka samojezdna</t>
  </si>
  <si>
    <t>LT 154</t>
  </si>
  <si>
    <t>HUSQVARNA</t>
  </si>
  <si>
    <t>KB</t>
  </si>
  <si>
    <t>Wyszczególniony sprzęt elektryczny lub elektroniczny, niewykazany do specjalistycznego ubezpieczenia</t>
  </si>
  <si>
    <t>Inwerter hybrydowy = akumulatory - KENO Victron Multiplus 24/3000/70-16</t>
  </si>
  <si>
    <t>Pozostałe maszyny i urządzenia, w tym:</t>
  </si>
  <si>
    <t>Dźwig osobowy - MP PROLIFT SCM H600 AA, nr fabr. P1484</t>
  </si>
  <si>
    <t>Turbina wiatrowa - PPU "MICRO" MD-582-2</t>
  </si>
  <si>
    <t>Turbina pętlowa - PPU "MICRO" MD-2215</t>
  </si>
  <si>
    <t xml:space="preserve">Montażnowica, wyważarka do kół - KOLASKA </t>
  </si>
  <si>
    <t>Maszyna - NUMATIC INTERNATIONAL TWINTEC TT 4055</t>
  </si>
  <si>
    <t>ul. Bankowa 27</t>
  </si>
  <si>
    <t>231095817</t>
  </si>
  <si>
    <t>000600361</t>
  </si>
  <si>
    <t>9101A</t>
  </si>
  <si>
    <t>ul. 1 Maja 60</t>
  </si>
  <si>
    <t>ul. Cieplicka 172</t>
  </si>
  <si>
    <t>230913410</t>
  </si>
  <si>
    <t>231064656</t>
  </si>
  <si>
    <t>ul. Cieplicka 74</t>
  </si>
  <si>
    <t>9004Z</t>
  </si>
  <si>
    <t>020937323</t>
  </si>
  <si>
    <t>Al. Wojska Polskiego 38</t>
  </si>
  <si>
    <t>9001Z</t>
  </si>
  <si>
    <t>020888599</t>
  </si>
  <si>
    <t>ul. Park Zdrojowy 1</t>
  </si>
  <si>
    <t>231095674</t>
  </si>
  <si>
    <t>ul. Cieplicka 11 A</t>
  </si>
  <si>
    <t>231076926</t>
  </si>
  <si>
    <t>ul. Michałowicka 32</t>
  </si>
  <si>
    <t>020051163</t>
  </si>
  <si>
    <t>231090613</t>
  </si>
  <si>
    <t>ul. Długa 1</t>
  </si>
  <si>
    <t>ul. Sprzymierzonych 9</t>
  </si>
  <si>
    <t>020343121</t>
  </si>
  <si>
    <t>8790Z</t>
  </si>
  <si>
    <t>Al. Jana Pawła II 7</t>
  </si>
  <si>
    <t>8899Z</t>
  </si>
  <si>
    <t>003271314</t>
  </si>
  <si>
    <t>ul. Leśna 3</t>
  </si>
  <si>
    <t>8730Z</t>
  </si>
  <si>
    <t>021756486</t>
  </si>
  <si>
    <t>230908030</t>
  </si>
  <si>
    <t xml:space="preserve">58-560 Jelenia Góra </t>
  </si>
  <si>
    <t>58-560 Jelenia Góra</t>
  </si>
  <si>
    <t>58-570 Jelenia Góra</t>
  </si>
  <si>
    <t>ul. Podgórzyńska 6/2</t>
  </si>
  <si>
    <t>ul. Podgórzyńska 6/1</t>
  </si>
  <si>
    <t>ul. Podgórzyńska 6/3</t>
  </si>
  <si>
    <t>ul. Podgórzyńska 6/4</t>
  </si>
  <si>
    <t>7022Z</t>
  </si>
  <si>
    <t>022306220</t>
  </si>
  <si>
    <t>ul. Wolności 259</t>
  </si>
  <si>
    <t>000708160</t>
  </si>
  <si>
    <t>ul. Piłsudskiego 32</t>
  </si>
  <si>
    <t>ul. Zjednoczenia Narodowego 15</t>
  </si>
  <si>
    <t>ul. Chopina 4</t>
  </si>
  <si>
    <t>ul. Karłowicza 13</t>
  </si>
  <si>
    <t>ul. Junaków 2A</t>
  </si>
  <si>
    <t xml:space="preserve">ul. Kurpińskiego 2 </t>
  </si>
  <si>
    <t>8510Z</t>
  </si>
  <si>
    <t>8891Z</t>
  </si>
  <si>
    <t>021413881</t>
  </si>
  <si>
    <t>021413823</t>
  </si>
  <si>
    <t>021413800</t>
  </si>
  <si>
    <t>021415064</t>
  </si>
  <si>
    <t>021408650</t>
  </si>
  <si>
    <t>ul. Tuwima 12</t>
  </si>
  <si>
    <t>ul. Armii Krajowej 8</t>
  </si>
  <si>
    <t>ul. PCK 14a</t>
  </si>
  <si>
    <t>ul. Lotnictwa 1</t>
  </si>
  <si>
    <t>ul. Sudecka 53</t>
  </si>
  <si>
    <t>ul. Paderewskiego 13</t>
  </si>
  <si>
    <t>ul. Morcinka 31</t>
  </si>
  <si>
    <t>8520Z</t>
  </si>
  <si>
    <t>021411563</t>
  </si>
  <si>
    <t>000710977</t>
  </si>
  <si>
    <t>000710983</t>
  </si>
  <si>
    <t>000710990</t>
  </si>
  <si>
    <t>000711008</t>
  </si>
  <si>
    <t>000711014</t>
  </si>
  <si>
    <t>000711020</t>
  </si>
  <si>
    <t>000711037</t>
  </si>
  <si>
    <t>- budynek B SP 11– ul. Karłowicza 33</t>
  </si>
  <si>
    <t>ul. Moniuszki 9</t>
  </si>
  <si>
    <t>ul. Piotra Skargi 19</t>
  </si>
  <si>
    <t>ul. Kamiennogórska 9</t>
  </si>
  <si>
    <t>ul. Kochanowskiego 18</t>
  </si>
  <si>
    <t>ul. Gimnazjalna 2</t>
  </si>
  <si>
    <t>ul. 1 Maja 39/41</t>
  </si>
  <si>
    <t>Al. Jana Pawła II 25</t>
  </si>
  <si>
    <t>ul. Cieplicka 34</t>
  </si>
  <si>
    <t>000180321</t>
  </si>
  <si>
    <t>003301110</t>
  </si>
  <si>
    <t>000711066</t>
  </si>
  <si>
    <t>000710888</t>
  </si>
  <si>
    <t>231186365</t>
  </si>
  <si>
    <t>000208930</t>
  </si>
  <si>
    <t>020100111</t>
  </si>
  <si>
    <t>- ul. Karłowicza 33</t>
  </si>
  <si>
    <t>ul. Piłsudskiego 27</t>
  </si>
  <si>
    <t>ul. Grunwaldzka 64A</t>
  </si>
  <si>
    <t>ul. Leśna 5</t>
  </si>
  <si>
    <t>ul. Kruszwicka 3</t>
  </si>
  <si>
    <t>ul. Kilińskiego 5/7</t>
  </si>
  <si>
    <t>5590Z</t>
  </si>
  <si>
    <t>- ul. Grunwaldzka 51B</t>
  </si>
  <si>
    <t>- ul. Kruszwicka 3
- ul. Grottgera 1
- ul. Wolności 117</t>
  </si>
  <si>
    <t>021412960</t>
  </si>
  <si>
    <t>020093180</t>
  </si>
  <si>
    <t>000183325</t>
  </si>
  <si>
    <t>021901847</t>
  </si>
  <si>
    <t>000817971</t>
  </si>
  <si>
    <t>021412864</t>
  </si>
  <si>
    <t>6111005423</t>
  </si>
  <si>
    <t>6110053006</t>
  </si>
  <si>
    <t>6112427913</t>
  </si>
  <si>
    <t>Jeleniogórskie Centrum Informacji i Edukacji Regionalnej "Książnica Karkonoska"</t>
  </si>
  <si>
    <t>6112669384</t>
  </si>
  <si>
    <t>6112427882</t>
  </si>
  <si>
    <t>6112547847</t>
  </si>
  <si>
    <t>6112599040</t>
  </si>
  <si>
    <t>6111814559</t>
  </si>
  <si>
    <t>muflon@sobieszow.pl</t>
  </si>
  <si>
    <t>www.muflon.sobieszow.pl</t>
  </si>
  <si>
    <t>odk5@wp.pl</t>
  </si>
  <si>
    <t>Osiedlowy Dom Kultury w Jeleniej Górze</t>
  </si>
  <si>
    <t>sekretariat@przystantworcza.pl</t>
  </si>
  <si>
    <t>www.przystantworcza.pl</t>
  </si>
  <si>
    <t>6112733107</t>
  </si>
  <si>
    <t>6112733099</t>
  </si>
  <si>
    <t>Zdrojowy Teatr Animacji w Jeleniej Górze</t>
  </si>
  <si>
    <t>Muzeum Przyrodnicze w Jeleniej Górze</t>
  </si>
  <si>
    <t>muzeum@muzeum-cieplice.pl</t>
  </si>
  <si>
    <t>www.muzeum-cieplice.com</t>
  </si>
  <si>
    <t>9102Z</t>
  </si>
  <si>
    <t>kontakt@muzemum-dgh.pl</t>
  </si>
  <si>
    <t>www.muzeum-dgh.pl</t>
  </si>
  <si>
    <t>Biuro Wystaw Artystycznych w Jeleniej Górze</t>
  </si>
  <si>
    <t>bwa@jeleniagora.pl</t>
  </si>
  <si>
    <t>6112256972</t>
  </si>
  <si>
    <t>6112706493</t>
  </si>
  <si>
    <t>6112706435</t>
  </si>
  <si>
    <t>mosocjo@onet.pl</t>
  </si>
  <si>
    <t>Młodzieżowy Ośrodek Socjoterapii w Jeleniej Górze</t>
  </si>
  <si>
    <t>poczta@mops.jelenia-gora.pl</t>
  </si>
  <si>
    <t>www.mops.jelenia-gora.pl</t>
  </si>
  <si>
    <t>Powiatowy Zespół do Spraw Orzekania o Niepełnosprawności w Jeleniej Górze</t>
  </si>
  <si>
    <t>orzecznictwo@poczta.onet.pl</t>
  </si>
  <si>
    <t>8412Z</t>
  </si>
  <si>
    <t>dabrowka@golddom.com.pl</t>
  </si>
  <si>
    <t>Centrum Opieki nad Dzieckiem „Dąbrówka” w Jeleniej Górze</t>
  </si>
  <si>
    <t>porpp@wp.pl</t>
  </si>
  <si>
    <t>6112706814</t>
  </si>
  <si>
    <t>6112706748</t>
  </si>
  <si>
    <t>6112725697</t>
  </si>
  <si>
    <t>6111566251</t>
  </si>
  <si>
    <t>6111142686</t>
  </si>
  <si>
    <t>6111762526</t>
  </si>
  <si>
    <t>mp2_jgora@poczta.onet.pl</t>
  </si>
  <si>
    <t>021412858</t>
  </si>
  <si>
    <t>mp_4_jgora@tlen.pl</t>
  </si>
  <si>
    <t>mp-10@wp.pl</t>
  </si>
  <si>
    <t>Miejskie Przedszkole nr 10 w Jeleniej Górze</t>
  </si>
  <si>
    <t>Miejskie Przedszkole nr 4 w Jeleniej Górze</t>
  </si>
  <si>
    <t>Miejskie Przedszkole nr 2 w Jeleniej Górze</t>
  </si>
  <si>
    <t>Miejskie Przedszkole nr 11 „Krasnala Hałabały” w Jeleniej Górze</t>
  </si>
  <si>
    <t>mp_11jg@interia.pl</t>
  </si>
  <si>
    <t>przedszkolenr13@wp.pl</t>
  </si>
  <si>
    <t>www.trzynasteczkajg.pl</t>
  </si>
  <si>
    <t>przedszkolenr14@op.pl</t>
  </si>
  <si>
    <t>Miejskie Przedszkole nr 13 w Jeleniej Górze</t>
  </si>
  <si>
    <t>Miejskie Przedszkole Integracyjne nr 14 w Jeleniej Górze</t>
  </si>
  <si>
    <t>6111729374</t>
  </si>
  <si>
    <t>6111757459</t>
  </si>
  <si>
    <t>www.puchatek19</t>
  </si>
  <si>
    <t>poczta@puchatek19.pl</t>
  </si>
  <si>
    <t>Miejskie Przedszkole nr 19 Kubusia Puchatka w Jeleniej Górze</t>
  </si>
  <si>
    <t>021810240</t>
  </si>
  <si>
    <t>6111492601</t>
  </si>
  <si>
    <t>6112415991</t>
  </si>
  <si>
    <t>mk89@wp.pl</t>
  </si>
  <si>
    <t>pm27@op.pl</t>
  </si>
  <si>
    <t>Miejskie Przedszkole nr 27 „Okrąglaczek” w Jeleniej Górze</t>
  </si>
  <si>
    <t>sp2jgora@op.pl</t>
  </si>
  <si>
    <t>sp3jeleniagora@wp.pl</t>
  </si>
  <si>
    <t>www.sp3jg.pl</t>
  </si>
  <si>
    <t>Szkoła Podstawowa nr 2 im. Bolesława Chrobrego w Jeleniej Górze</t>
  </si>
  <si>
    <t>Szkoła Podstawowa nr 3 im. Mikołaja Kopernika w Jeleniej Górze</t>
  </si>
  <si>
    <t>spnr5jg@poczta.onet.pl</t>
  </si>
  <si>
    <t>szkolanr6jeleniagora@wp.pl</t>
  </si>
  <si>
    <t>Szkoła Podstawowa nr 5 w Jeleniej Górze</t>
  </si>
  <si>
    <t>Szkoła Podstawowa nr 6 im. Włodzimierza Puchalskiego w Jeleniej Górze</t>
  </si>
  <si>
    <t>6111737511</t>
  </si>
  <si>
    <t>przerwa7@poczta.onet.pl</t>
  </si>
  <si>
    <t>www.sp7jgora.szkolnastrona.pl</t>
  </si>
  <si>
    <t>spnr8jg@op.pl</t>
  </si>
  <si>
    <t>www.sp8.jgora.pl</t>
  </si>
  <si>
    <t>dychajg@wp.pl</t>
  </si>
  <si>
    <t>www.sp10.jgora.pl</t>
  </si>
  <si>
    <t>dyrekcja.sp11jg@op.pl</t>
  </si>
  <si>
    <t>www.sp11jg.pl</t>
  </si>
  <si>
    <t>trzynastkajg@o2.pl</t>
  </si>
  <si>
    <t>www.sp13.jelenia-gora.pl</t>
  </si>
  <si>
    <t>Szkoła Podstawowa nr 10 im. Marii Skłodowskiej-Curie w Jeleniej Górze</t>
  </si>
  <si>
    <t>Szkoła Podstawowa nr 11 im. F. Chopina w Jeleniej Górze</t>
  </si>
  <si>
    <t>Szkoła Podstawowa nr 13 im. Komisji Edukacji Narodowej w Jeleniej Górze</t>
  </si>
  <si>
    <t>6111457013</t>
  </si>
  <si>
    <t>6112727762</t>
  </si>
  <si>
    <t>6112706553</t>
  </si>
  <si>
    <t>jgsp15@wp.pl</t>
  </si>
  <si>
    <t>www.sp15.sobieszow.pl</t>
  </si>
  <si>
    <t>zerom@4me.pl</t>
  </si>
  <si>
    <t>www.zerom.4me.pl</t>
  </si>
  <si>
    <t>8531B</t>
  </si>
  <si>
    <t xml:space="preserve">Zespół Szkół Ogólnokształcących nr 2 w Jeleniej Górze </t>
  </si>
  <si>
    <t>sekretariat@norwid.jgora.pl</t>
  </si>
  <si>
    <t>231083984</t>
  </si>
  <si>
    <t xml:space="preserve">Zespół Szkół Licealnych i Zawodowych nr 2 w Jeleniej Górze </t>
  </si>
  <si>
    <t>handlowka@post.pl</t>
  </si>
  <si>
    <t xml:space="preserve">Zespół Szkół Ogólnokształcących i Technicznych w Jeleniej Górze </t>
  </si>
  <si>
    <t>zsoit_jg@vp.pl</t>
  </si>
  <si>
    <t>zsart@zsart.edu.pl</t>
  </si>
  <si>
    <t>sekretariat@ekonom.jgora.pl</t>
  </si>
  <si>
    <t>www.ekonom.jgora.pl</t>
  </si>
  <si>
    <t>elektronik@zsejg.edu.pl</t>
  </si>
  <si>
    <t xml:space="preserve">Zespół Szkół Rzemiosł Artystycznych im. St. Wyspiańskiego w Jeleniej Górze </t>
  </si>
  <si>
    <t>www.zstmechanik.pl</t>
  </si>
  <si>
    <t>zspu.jgora@gmail.com</t>
  </si>
  <si>
    <t>www.zspu.jgora.pl</t>
  </si>
  <si>
    <t>zsipssekretariat@wp.pl</t>
  </si>
  <si>
    <t>bursa1@jeleniagora.pl</t>
  </si>
  <si>
    <t xml:space="preserve">Zespół Szkół Przyrodniczo- Usługowych i Bursy Szkolnej w Jeleniej Górze </t>
  </si>
  <si>
    <t>Szkoła Podstawowa nr 15 im. Bronka Czecha w Jeleniej Górze</t>
  </si>
  <si>
    <t>Teatr im. Cypriana Kamila Norwida w Jeleniej Górze</t>
  </si>
  <si>
    <t>Szkoła Podstawowa nr 7 w Jeleniej Górze</t>
  </si>
  <si>
    <t xml:space="preserve">Specjalny Ośrodek Szkolno – Wychowawczy w Jeleniej Górze </t>
  </si>
  <si>
    <t xml:space="preserve">Bursa Szkolna nr 1 w Jeleniej Górze </t>
  </si>
  <si>
    <t>- ul. Bankowa 27
- ul. L. Różyckiego 4
- pl. Piastowski 32
- ul. Cieplicka 172
- ul. Wrocławska 71
- ul. T. Sygietyńskiego 7</t>
  </si>
  <si>
    <t xml:space="preserve">ul. Różyckiego 21 </t>
  </si>
  <si>
    <t>- ul. Piłsudskiego 23</t>
  </si>
  <si>
    <t>- ul. Dembowskiego
- Transgraniczne Centrum Turystyki Aktywnej – ul. Bronka Czecha 14</t>
  </si>
  <si>
    <t>- ul. 1 Maja 60
- ul. Bankowa 28/30
- al. Jana Pawła II 25</t>
  </si>
  <si>
    <t xml:space="preserve">ul. Komedy Trzcińskiego 12 </t>
  </si>
  <si>
    <t>- MOPS, Dział Świadczeń Rodzinnych, Dział Rehabilitacji, Dział Interwencji Kryzysowej - Al. Jana Pawła II 7
- Dzienny Dom Pomocy Społecznej, ul. Kilińskiego 16</t>
  </si>
  <si>
    <t xml:space="preserve">ul. Krasickiego 6 </t>
  </si>
  <si>
    <t>www.spnr5jg.pl</t>
  </si>
  <si>
    <t>www.jeleniagora.pl</t>
  </si>
  <si>
    <t>www.handlowka.edu.pl</t>
  </si>
  <si>
    <t>www.mp14jeleniagora.szkolnastrona.pl</t>
  </si>
  <si>
    <t>www.bursa1.jeleniagora.pl</t>
  </si>
  <si>
    <t>www.elektronik.jgora.pl</t>
  </si>
  <si>
    <t>www.galeria-bwa.karkonosze.com</t>
  </si>
  <si>
    <t>www.norwid.jgora.pl</t>
  </si>
  <si>
    <t>www.mp10.com.pl</t>
  </si>
  <si>
    <t>www.pppjeleniagora.pl</t>
  </si>
  <si>
    <t>www.sp2jgora.szkolnastrona.pl+O10</t>
  </si>
  <si>
    <t>www.sp6.jgora.pl</t>
  </si>
  <si>
    <t>www.zsart.edu.pl</t>
  </si>
  <si>
    <t>www.zsoit.jgora.pl</t>
  </si>
  <si>
    <t>bezpieczeństwo państwa, porządek i bezpieczeństwo publiczne</t>
  </si>
  <si>
    <t>działalność bibliotek</t>
  </si>
  <si>
    <t>działalność obiektów kulturalnych</t>
  </si>
  <si>
    <t>działalność związana z wystawianiem przedstawień artystycznych</t>
  </si>
  <si>
    <t>działalność muzeów</t>
  </si>
  <si>
    <t>pozostała pomoc społeczna z zakwaterowaniem</t>
  </si>
  <si>
    <t>pozostała pomoc społeczna bez zakwaterowania, gdzie indziej niesklasyfikowana</t>
  </si>
  <si>
    <t>pomoc społeczna z zakwaterowaniem dla osób w podeszłym wieku i osób niepełnosprawnych</t>
  </si>
  <si>
    <t>pozostałe doradztwo w zakresie prowadzenia działalności gospodarczej i zarządzania</t>
  </si>
  <si>
    <t>działalność wspomagająca edukację</t>
  </si>
  <si>
    <t>placówki wychowania przedszkolnego</t>
  </si>
  <si>
    <t>opieka dzienna nad dziećmi</t>
  </si>
  <si>
    <t>szkoły podstawowe</t>
  </si>
  <si>
    <t>licea ogólnokształcące</t>
  </si>
  <si>
    <t>działalność edukacyjna oraz zajęcia praktyczne obróbki mechanicznej elementów metalowych, układów elektrycznych, elektronicznych, mechatroniki, montażu urządzeń i systemów energetyki odnawialnej, budownictwa.</t>
  </si>
  <si>
    <t>pozostałe zakwaterowanie</t>
  </si>
  <si>
    <t>6112385043</t>
  </si>
  <si>
    <t>Szkoła Podstawowa nr 8 im. Władysława Broniewskiego w Jeleniej Górze</t>
  </si>
  <si>
    <t>Publiczna Poradnia Psychologiczno-Pedagogiczna w Jeleniej Górze</t>
  </si>
  <si>
    <t>Miejski Zarząd Dróg i Mostów w Jeleniej Górze</t>
  </si>
  <si>
    <t>Miejski Dom Kultury „Muflon” w Jeleniej Górze</t>
  </si>
  <si>
    <t>Miejski Ośrodek Pomocy Społecznej w Jeleniej Górze</t>
  </si>
  <si>
    <t>Straż Miejska w Jeleniej Górze</t>
  </si>
  <si>
    <t>Dom Pomocy Społecznej „Pogodna Jesień” w Jeleniej Górze</t>
  </si>
  <si>
    <t>Muzeum Miejskie „Dom Gerharta Hauptmanna” w Jeleniej Górze</t>
  </si>
  <si>
    <t>Zespół Szkół Elektronicznych im. Obrońców Poczty Polskiej w Jeleniej Górze</t>
  </si>
  <si>
    <t>Szkoła Podstawowa nr 15 w Jeleniej Górze</t>
  </si>
  <si>
    <t>szkoły podstawowe; edukacja</t>
  </si>
  <si>
    <t>Jelenia Góra ul. Kamiennogórska 9</t>
  </si>
  <si>
    <t>zarząd trwały</t>
  </si>
  <si>
    <t>Sala gimnastyczna</t>
  </si>
  <si>
    <t xml:space="preserve">Budynek szkolny </t>
  </si>
  <si>
    <t>cegła pełna i słupy</t>
  </si>
  <si>
    <t>płyty prefabrykowane żelbetowe panwiowe</t>
  </si>
  <si>
    <t>papa termozgrzewalna</t>
  </si>
  <si>
    <t>żelbetowe i betonowe</t>
  </si>
  <si>
    <t>gont papowy</t>
  </si>
  <si>
    <t>więźba dachowa konstrukcji drewnianej płatwiowo - kleszczowej</t>
  </si>
  <si>
    <t>olejowe</t>
  </si>
  <si>
    <t>TAK - wewnętrzny</t>
  </si>
  <si>
    <t>10</t>
  </si>
  <si>
    <t>powyżej 100 metrów</t>
  </si>
  <si>
    <t>11</t>
  </si>
  <si>
    <t>Boisko sportowe</t>
  </si>
  <si>
    <t>Siatka na podmurówce</t>
  </si>
  <si>
    <t>Szkolny plac zabaw "Radosna Szkoła"</t>
  </si>
  <si>
    <t>Zestaw monitoringu zewnętrznego i wewnętrznego</t>
  </si>
  <si>
    <t>2007-2017</t>
  </si>
  <si>
    <t>Drukarki</t>
  </si>
  <si>
    <t>Zestaw multimedialny</t>
  </si>
  <si>
    <t>Laptopy</t>
  </si>
  <si>
    <t>2016-2018</t>
  </si>
  <si>
    <t>Kserkopiarka KYOCERA</t>
  </si>
  <si>
    <t xml:space="preserve">Centrala telefoniczna </t>
  </si>
  <si>
    <t xml:space="preserve">Komputer </t>
  </si>
  <si>
    <t>2012-2018</t>
  </si>
  <si>
    <t>Ozoboty - roboty edukacyjne</t>
  </si>
  <si>
    <t>Roboty LEGO</t>
  </si>
  <si>
    <t>Transgraniczne Centrum Turystyki Aktywnej</t>
  </si>
  <si>
    <t>Budynek główny, parking, mała architektura</t>
  </si>
  <si>
    <t>Jelenia Góra, ul. Bronka Czecha 14</t>
  </si>
  <si>
    <t xml:space="preserve">Wiata </t>
  </si>
  <si>
    <t>więźba dachowa konstrukcji drewnianej</t>
  </si>
  <si>
    <t>dachówka ceramiczna karpiówka w łuskę</t>
  </si>
  <si>
    <t>dach pokryty dachówką</t>
  </si>
  <si>
    <t>bloczki wapienno - piaskowe SILKA</t>
  </si>
  <si>
    <t>elektryczne</t>
  </si>
  <si>
    <t>5</t>
  </si>
  <si>
    <t>wodna</t>
  </si>
  <si>
    <t>Trasa biegowa</t>
  </si>
  <si>
    <t>Ogrodzenie urządzeń placu zabaw</t>
  </si>
  <si>
    <t>Słupowa stacja transformatorowa</t>
  </si>
  <si>
    <t>System alarmowy</t>
  </si>
  <si>
    <t>Jelenia Góra ul. Bronka Czecha 14</t>
  </si>
  <si>
    <t>Monitoring wizyjny</t>
  </si>
  <si>
    <t>2014-2016</t>
  </si>
  <si>
    <t xml:space="preserve">Zespół komputerowy </t>
  </si>
  <si>
    <t>Ekran manualny</t>
  </si>
  <si>
    <t>Projektory</t>
  </si>
  <si>
    <t>Laptop Lenovo</t>
  </si>
  <si>
    <t>Monitor</t>
  </si>
  <si>
    <t>Szkoła Podstawowa nr 15 w Jeleniej Górze - Transgraniczne Centrum Turystyki Aktywnej</t>
  </si>
  <si>
    <t>Sztuczne tory do narciarstwa biegowego</t>
  </si>
  <si>
    <t>4A</t>
  </si>
  <si>
    <t>4B</t>
  </si>
  <si>
    <t>4C</t>
  </si>
  <si>
    <t>beton</t>
  </si>
  <si>
    <t>żelbeton</t>
  </si>
  <si>
    <t>blacha</t>
  </si>
  <si>
    <t>cegła</t>
  </si>
  <si>
    <t>dachówka</t>
  </si>
  <si>
    <t>murowana</t>
  </si>
  <si>
    <t>b.d.</t>
  </si>
  <si>
    <t>murowane</t>
  </si>
  <si>
    <t>drewniany</t>
  </si>
  <si>
    <t>betonowa</t>
  </si>
  <si>
    <t xml:space="preserve">Boisko wielofunkcyjne w Goduszynie  </t>
  </si>
  <si>
    <t xml:space="preserve">Defibrylator AED Cardiac G5 w REF-AED G5 Semi G5S-22A, SN- D00000114194; lokalizacja - budynek Urzędu Miasta - Plac Ratuszowy - instalacja zewnętrzna na stelażu stałym przy ścianie budynku </t>
  </si>
  <si>
    <t xml:space="preserve">Wyposażenie – Termy Cieplickie </t>
  </si>
  <si>
    <t>Wyposażenie OSP</t>
  </si>
  <si>
    <t>Budynek Przybudówki</t>
  </si>
  <si>
    <t xml:space="preserve">Baszta Wojanowska </t>
  </si>
  <si>
    <t xml:space="preserve">Syreny alarmowe z oprzyrządowaniem </t>
  </si>
  <si>
    <t>Budynek biurowy</t>
  </si>
  <si>
    <t>WPS na belkach stalowych</t>
  </si>
  <si>
    <t>blacha i papa na lepiku</t>
  </si>
  <si>
    <t>Garaż</t>
  </si>
  <si>
    <t>eternit</t>
  </si>
  <si>
    <t xml:space="preserve">dachówka </t>
  </si>
  <si>
    <t>drewno</t>
  </si>
  <si>
    <t>Dachówka</t>
  </si>
  <si>
    <t>drewniane</t>
  </si>
  <si>
    <t>Papa</t>
  </si>
  <si>
    <t>stalowa</t>
  </si>
  <si>
    <t>ok. 1970</t>
  </si>
  <si>
    <t>żelbet</t>
  </si>
  <si>
    <t>cegła ceramiczna</t>
  </si>
  <si>
    <t>dachówka ceramiczna</t>
  </si>
  <si>
    <t>dachówka papowa</t>
  </si>
  <si>
    <t>papa na lepiku</t>
  </si>
  <si>
    <t>cegła pełna</t>
  </si>
  <si>
    <t>Fortepian Bechstein A190-0801</t>
  </si>
  <si>
    <t>Budynek</t>
  </si>
  <si>
    <t>Budynek gospodarczy</t>
  </si>
  <si>
    <t xml:space="preserve">Rzeźby drewniane stojące na zewnątrz  budynku </t>
  </si>
  <si>
    <t>Beton</t>
  </si>
  <si>
    <t>Eksponaty wystawiennicze</t>
  </si>
  <si>
    <t>Murki oporowe</t>
  </si>
  <si>
    <t>Budynek główny</t>
  </si>
  <si>
    <t>betonowe</t>
  </si>
  <si>
    <t>drewniane belki</t>
  </si>
  <si>
    <t>poł. XX w.</t>
  </si>
  <si>
    <t>przełom XVIII-XIX w.</t>
  </si>
  <si>
    <t>Budynek DPS "Pogodna Jesień"</t>
  </si>
  <si>
    <t>Przyłącze gazowe</t>
  </si>
  <si>
    <t>Boisko do piłki nożnej</t>
  </si>
  <si>
    <t xml:space="preserve">Plac zabaw </t>
  </si>
  <si>
    <t>Budynek przedszkola</t>
  </si>
  <si>
    <t>Ogrodzenie murowane</t>
  </si>
  <si>
    <t>płyty korytkowe na ściankach ażurowych</t>
  </si>
  <si>
    <t>mur</t>
  </si>
  <si>
    <t>Budynek przedszkola (kompleks)</t>
  </si>
  <si>
    <t>1915/1978</t>
  </si>
  <si>
    <t>Ogrodzenie na podmurówce</t>
  </si>
  <si>
    <t>cegła i bloczki gazobetonowe</t>
  </si>
  <si>
    <t>prefabrykowane płyty kanałowe</t>
  </si>
  <si>
    <t>Cegła</t>
  </si>
  <si>
    <t>2000-02</t>
  </si>
  <si>
    <t>Plac  zabaw – program „Radosna szkoła”</t>
  </si>
  <si>
    <t>Budynek szkolny</t>
  </si>
  <si>
    <t>1960-1988</t>
  </si>
  <si>
    <t>Przyłącze cieplne</t>
  </si>
  <si>
    <t>Wyposażenie boisk</t>
  </si>
  <si>
    <t>Ogrodzenie</t>
  </si>
  <si>
    <t>prefabrykat</t>
  </si>
  <si>
    <t>płyta żerań</t>
  </si>
  <si>
    <t>płyta stropowa betonowa</t>
  </si>
  <si>
    <t>drewno klejone - basen, płyta stropowa betonowa - sala</t>
  </si>
  <si>
    <t>prefabrykant</t>
  </si>
  <si>
    <t>Budynek A</t>
  </si>
  <si>
    <t>Budynek B</t>
  </si>
  <si>
    <t>Boisko szkolne</t>
  </si>
  <si>
    <t>Kompleks sportowy boisk „ORLIK”</t>
  </si>
  <si>
    <t>Brama przesuwna + ogrodzenie metalowe</t>
  </si>
  <si>
    <t>Magazyn surowców</t>
  </si>
  <si>
    <t>stalowe</t>
  </si>
  <si>
    <t>Wiata ażurowa</t>
  </si>
  <si>
    <t>cegła, kamień</t>
  </si>
  <si>
    <t>pustak</t>
  </si>
  <si>
    <t>Brama wjazdowa i ogrodzenie</t>
  </si>
  <si>
    <t>Budynek C</t>
  </si>
  <si>
    <t>betopnowy</t>
  </si>
  <si>
    <t>Ogrodzenie żelbetowe</t>
  </si>
  <si>
    <t>Siatka ogrodzeniowa</t>
  </si>
  <si>
    <t>Boisko</t>
  </si>
  <si>
    <t>Ciągi komunikacyjne</t>
  </si>
  <si>
    <t>Sprzęt elektroniczny stacjonarny</t>
  </si>
  <si>
    <t>Sprzęt elektroniczny przenośny</t>
  </si>
  <si>
    <t>1 / 2</t>
  </si>
  <si>
    <t>Cicha 3/5</t>
  </si>
  <si>
    <t>Własność gmina</t>
  </si>
  <si>
    <t>Cieplicka 10b</t>
  </si>
  <si>
    <t>Cieplicka 183a</t>
  </si>
  <si>
    <t>Cieplicka 211</t>
  </si>
  <si>
    <t>Mieszkalny</t>
  </si>
  <si>
    <t>Mieszkalno-gospodarczy</t>
  </si>
  <si>
    <t>Curie Skłodowskiej 5 of.</t>
  </si>
  <si>
    <t>Usługowy</t>
  </si>
  <si>
    <t>Goduszyńska 1</t>
  </si>
  <si>
    <t>Goduszyńska 1a</t>
  </si>
  <si>
    <t>Goduszyńska 38</t>
  </si>
  <si>
    <t>Użytkowy</t>
  </si>
  <si>
    <t>Wzgórze Grota Roweckiego 15</t>
  </si>
  <si>
    <t>Mieszkalno-usługowy</t>
  </si>
  <si>
    <t>Grunwaldzka 51 H-1</t>
  </si>
  <si>
    <t>Juszczaka 3</t>
  </si>
  <si>
    <t>Karkonoska 2</t>
  </si>
  <si>
    <t>Kasprowicza 7</t>
  </si>
  <si>
    <t>Mieszkalno-użytkowy</t>
  </si>
  <si>
    <t>Kasprowicza 11</t>
  </si>
  <si>
    <t>Lubańska 5</t>
  </si>
  <si>
    <t>Ludowa 4</t>
  </si>
  <si>
    <t>Mickiewicza 46</t>
  </si>
  <si>
    <t>Budynek administracyjny</t>
  </si>
  <si>
    <t>Nadbrzeżna 22</t>
  </si>
  <si>
    <t>Budynek użytkowy</t>
  </si>
  <si>
    <t>Osiedle Robotnicze 47 A</t>
  </si>
  <si>
    <t>Panieńska 46</t>
  </si>
  <si>
    <t>Parkowa 11</t>
  </si>
  <si>
    <t>Plac Wyszyńskiego 29of</t>
  </si>
  <si>
    <t>W. Pola 17a</t>
  </si>
  <si>
    <t>W. Pola 55</t>
  </si>
  <si>
    <t>W. Pola 55a</t>
  </si>
  <si>
    <t>Powstańców Śląskich 14</t>
  </si>
  <si>
    <t>Powstańców Śląskich 23</t>
  </si>
  <si>
    <t>Ptasia 8</t>
  </si>
  <si>
    <t>Sabały 3</t>
  </si>
  <si>
    <t>Sowińskiego 9</t>
  </si>
  <si>
    <t>Staromiejska 7b</t>
  </si>
  <si>
    <t>Sudecka 37of</t>
  </si>
  <si>
    <t>Sudecka 43</t>
  </si>
  <si>
    <t>Tabaki 16</t>
  </si>
  <si>
    <t>Warszawska 50</t>
  </si>
  <si>
    <t>Warszawska 71</t>
  </si>
  <si>
    <t>Warszawska 80</t>
  </si>
  <si>
    <t>Weigla 30/32</t>
  </si>
  <si>
    <t>Lokal użytkowy</t>
  </si>
  <si>
    <t>Wojska Polskiego 15</t>
  </si>
  <si>
    <t>Biurowy</t>
  </si>
  <si>
    <t>Wolności 39of</t>
  </si>
  <si>
    <t>Wolności 217</t>
  </si>
  <si>
    <t>Wolności 235</t>
  </si>
  <si>
    <t>Wolności 261</t>
  </si>
  <si>
    <t>Wolności 273</t>
  </si>
  <si>
    <t>Wolności 287</t>
  </si>
  <si>
    <t>Wolności 293</t>
  </si>
  <si>
    <t>Wrzosowa 27</t>
  </si>
  <si>
    <t>Wrzosowa 31</t>
  </si>
  <si>
    <t>Wyczółkowskiego 47</t>
  </si>
  <si>
    <t>Wiata magazynowa</t>
  </si>
  <si>
    <t>Ściegiennego 9</t>
  </si>
  <si>
    <t>Biurowy + barak</t>
  </si>
  <si>
    <t>Biurowy + 2 bud. gosp.</t>
  </si>
  <si>
    <t>Kompleks bud. mieszk.-użytkowych</t>
  </si>
  <si>
    <t>Kompleks bud. dawnej bursy</t>
  </si>
  <si>
    <t>Łazienkowska 3</t>
  </si>
  <si>
    <t>Wolności 121</t>
  </si>
  <si>
    <t>Okrzei 19 of</t>
  </si>
  <si>
    <t>Wolności 30/30of</t>
  </si>
  <si>
    <t>dostateczny</t>
  </si>
  <si>
    <t>zły</t>
  </si>
  <si>
    <t>7</t>
  </si>
  <si>
    <t xml:space="preserve"> 3</t>
  </si>
  <si>
    <t>mieszane</t>
  </si>
  <si>
    <t>piecowe</t>
  </si>
  <si>
    <t>brak</t>
  </si>
  <si>
    <t>c.o z sieci</t>
  </si>
  <si>
    <t>c.o. etażowe</t>
  </si>
  <si>
    <t>c.o gazowe</t>
  </si>
  <si>
    <t>na stałe</t>
  </si>
  <si>
    <t>stan tech.</t>
  </si>
  <si>
    <t>przemysłowa</t>
  </si>
  <si>
    <t>Tak</t>
  </si>
  <si>
    <t>proszkowe</t>
  </si>
  <si>
    <t>Okna – częściowo</t>
  </si>
  <si>
    <t xml:space="preserve">  od 19:00 do 7:00</t>
  </si>
  <si>
    <t>Od 19:00 do 7:00</t>
  </si>
  <si>
    <t>Cieplicka 233</t>
  </si>
  <si>
    <t>Długa 4/5</t>
  </si>
  <si>
    <t>Długa 6of</t>
  </si>
  <si>
    <t>Mieszkalny Dolnośląska 4</t>
  </si>
  <si>
    <t>Drzymały 9</t>
  </si>
  <si>
    <t>Forteczna 2a</t>
  </si>
  <si>
    <t>Groszowa 3</t>
  </si>
  <si>
    <t>Groszowa 5</t>
  </si>
  <si>
    <t>Groszowa 5of</t>
  </si>
  <si>
    <t>Groszowa 12</t>
  </si>
  <si>
    <t>Groszowa 14</t>
  </si>
  <si>
    <t>Groszowa 19</t>
  </si>
  <si>
    <t>Grunwaldzka 49</t>
  </si>
  <si>
    <t>Grunwaldzka 51 H-2</t>
  </si>
  <si>
    <t>Mieszkalny Hallerczyków 5</t>
  </si>
  <si>
    <t>Mieszkalny Hallerczyków 7</t>
  </si>
  <si>
    <t>Mieszkalny Hallerczyków 14</t>
  </si>
  <si>
    <t>Mieszkalny Hirszfelda 1</t>
  </si>
  <si>
    <t>Mieszkalny Jagiellońska 25</t>
  </si>
  <si>
    <t>Jagiellońska 27</t>
  </si>
  <si>
    <t>Jasna 7</t>
  </si>
  <si>
    <t>Jasna 11</t>
  </si>
  <si>
    <t>Karkonoska 10</t>
  </si>
  <si>
    <t>Karłowicza 25a</t>
  </si>
  <si>
    <t>Karłowicza 25</t>
  </si>
  <si>
    <t>Kasprowicza 12</t>
  </si>
  <si>
    <t>Kasprowicza 28</t>
  </si>
  <si>
    <t>Kiepury 23</t>
  </si>
  <si>
    <t>Kiepury 29</t>
  </si>
  <si>
    <t>Kilińskiego 8</t>
  </si>
  <si>
    <t>Korfantego 6</t>
  </si>
  <si>
    <t>Ludowa 14</t>
  </si>
  <si>
    <t>Ludowa 16</t>
  </si>
  <si>
    <t>Lwówecka 3</t>
  </si>
  <si>
    <t>Lwówecka 5</t>
  </si>
  <si>
    <t>Lwówecka 7</t>
  </si>
  <si>
    <t>Lwówecka 9</t>
  </si>
  <si>
    <t>Lwówecka 19</t>
  </si>
  <si>
    <t>Lwówecka 21</t>
  </si>
  <si>
    <t>Lwówecka 29</t>
  </si>
  <si>
    <t>Lwówecka 31</t>
  </si>
  <si>
    <t>Lwówecka 33</t>
  </si>
  <si>
    <t>Lwówecka 35</t>
  </si>
  <si>
    <t>Matejki 6of</t>
  </si>
  <si>
    <t>K. Miarki 9</t>
  </si>
  <si>
    <t>Mickiewicza 48</t>
  </si>
  <si>
    <t>Nadbrzeżna 56</t>
  </si>
  <si>
    <t>Nowowiejska 63</t>
  </si>
  <si>
    <t>Nowowiejska 65</t>
  </si>
  <si>
    <t>Nowowiejska 69</t>
  </si>
  <si>
    <t>Obrońców Pokoju 13</t>
  </si>
  <si>
    <t>Okopowa 2</t>
  </si>
  <si>
    <t>Okopowa 4</t>
  </si>
  <si>
    <t>Okrzei 19of</t>
  </si>
  <si>
    <t>Osiedle Robotnicze 76</t>
  </si>
  <si>
    <t>Paderewskiego 77</t>
  </si>
  <si>
    <t>Paderewskiego 79</t>
  </si>
  <si>
    <t>Parkowa 3</t>
  </si>
  <si>
    <t>Piłsudskiego 15</t>
  </si>
  <si>
    <t>Piłsudskiego 30</t>
  </si>
  <si>
    <t>Plac Ratuszowy 39</t>
  </si>
  <si>
    <t>Pl. Piastowski 15a</t>
  </si>
  <si>
    <t>Podwale 1a</t>
  </si>
  <si>
    <t>Podwale 14</t>
  </si>
  <si>
    <t>W. Pola 17</t>
  </si>
  <si>
    <t>W. Pola 43</t>
  </si>
  <si>
    <t>W. Pola 67</t>
  </si>
  <si>
    <t>Poznańska 3</t>
  </si>
  <si>
    <t>Poznańska 3a</t>
  </si>
  <si>
    <t>Poznańska 3of</t>
  </si>
  <si>
    <t>Poznańska 4b</t>
  </si>
  <si>
    <t>Powstańców Śląskich 4a</t>
  </si>
  <si>
    <t>Powstańców Śląskich 7</t>
  </si>
  <si>
    <t>Powstańców Śląskich 24</t>
  </si>
  <si>
    <t>Różyckiego 4</t>
  </si>
  <si>
    <t>P. Skargi 1</t>
  </si>
  <si>
    <t>P. Skargi 17</t>
  </si>
  <si>
    <t>Staromiejska 7</t>
  </si>
  <si>
    <t>Staromiejska 7a</t>
  </si>
  <si>
    <t>Sudecka 39of</t>
  </si>
  <si>
    <t>Warszawska 43</t>
  </si>
  <si>
    <t>Warszawska 82</t>
  </si>
  <si>
    <t>Waryńskiego 16</t>
  </si>
  <si>
    <t>Wazów 9</t>
  </si>
  <si>
    <t>Weigla 22a</t>
  </si>
  <si>
    <t>Weigla 26/28</t>
  </si>
  <si>
    <t>Wiejska 9</t>
  </si>
  <si>
    <t>Wiejska 17b</t>
  </si>
  <si>
    <t>Wiejska 25</t>
  </si>
  <si>
    <t>Wiejska 26</t>
  </si>
  <si>
    <t>Wiejska 27a</t>
  </si>
  <si>
    <t>Wiejska 33</t>
  </si>
  <si>
    <t>Wiejska 41B</t>
  </si>
  <si>
    <t>Wiejska 74</t>
  </si>
  <si>
    <t>Wojewódzka 16a</t>
  </si>
  <si>
    <t>Wojska Polskiego 18</t>
  </si>
  <si>
    <t>Wojska Polskiego 52</t>
  </si>
  <si>
    <t>Wolności 17 of I</t>
  </si>
  <si>
    <t>Wolności 17 of II</t>
  </si>
  <si>
    <t>Wolności 28</t>
  </si>
  <si>
    <t>Wolności 70</t>
  </si>
  <si>
    <t>Wolności 198</t>
  </si>
  <si>
    <t>Wolności 201</t>
  </si>
  <si>
    <t>Wolności 212</t>
  </si>
  <si>
    <t>Wolności 239</t>
  </si>
  <si>
    <t>Wolności 249</t>
  </si>
  <si>
    <t>Wolności 291</t>
  </si>
  <si>
    <t>Wrocławska 16</t>
  </si>
  <si>
    <t>Wrońskiego 5</t>
  </si>
  <si>
    <t>Wrońskiego 7</t>
  </si>
  <si>
    <t>Wrzosowa 29</t>
  </si>
  <si>
    <t>Wrzosowa 33</t>
  </si>
  <si>
    <t>Wrzosowa 35</t>
  </si>
  <si>
    <t>Wyczółkowskiego 59</t>
  </si>
  <si>
    <t>Wyczółkowskiego 61</t>
  </si>
  <si>
    <t>Wyczółkowskiego 63</t>
  </si>
  <si>
    <t>Zaułek 8</t>
  </si>
  <si>
    <t>Zaułek 10</t>
  </si>
  <si>
    <t>Wiejska 119</t>
  </si>
  <si>
    <t>Jana Pawła II 20</t>
  </si>
  <si>
    <t>Wolności 15 of</t>
  </si>
  <si>
    <t>Podgórna 9</t>
  </si>
  <si>
    <t>Brama Wojanowska</t>
  </si>
  <si>
    <t>Cieplicka 128 A</t>
  </si>
  <si>
    <t>Górna 3-4</t>
  </si>
  <si>
    <t>Morcinka 33A</t>
  </si>
  <si>
    <t>Wiejska 29</t>
  </si>
  <si>
    <t>Zjednoczenia Narodowego 46</t>
  </si>
  <si>
    <t>Zjednoczenia Narodowego 29</t>
  </si>
  <si>
    <t>Zjednoczenia Narodowego 21</t>
  </si>
  <si>
    <t>Zjednoczenia Narodowego 62</t>
  </si>
  <si>
    <t>Jasna</t>
  </si>
  <si>
    <t xml:space="preserve">Wieża - bud. zabytk. - Wieża Zamkowa </t>
  </si>
  <si>
    <t>Wieża - bud. zabytk. - Wieża widokowa</t>
  </si>
  <si>
    <t xml:space="preserve">Wzgórze Krzywoustego </t>
  </si>
  <si>
    <t>Marii Konopnickiej</t>
  </si>
  <si>
    <t>XVIII</t>
  </si>
  <si>
    <t>wyremontowana w 1998 r.</t>
  </si>
  <si>
    <t>WV1ZZZ7HZBH072544</t>
  </si>
  <si>
    <t xml:space="preserve">VOLKSWAGEN  </t>
  </si>
  <si>
    <t>CADDY 2K</t>
  </si>
  <si>
    <t>MASTER</t>
  </si>
  <si>
    <t>CRAFTER</t>
  </si>
  <si>
    <t>BOXER</t>
  </si>
  <si>
    <t>TRANSPORTER</t>
  </si>
  <si>
    <t>- ul. Podgórna 9
- ul. Wolności 15 of
- ul. Cieplicka 10a ( BOK )
- ul. Lubańska – autogiełda 
- targowisko ul. Mieszka I-go</t>
  </si>
  <si>
    <t>sekretariat@zgkim-jg.pl</t>
  </si>
  <si>
    <t>zarządzanie nieruchomościami wykonywane na zlecenie; zakład wykonuje zadania własne, gminy w zakresie gospodarki mieszkaniowej i gospodarowania lokalami użytkowymi</t>
  </si>
  <si>
    <t>Komputer FUJITSU ESPRIMO</t>
  </si>
  <si>
    <t>Komputer PRO DX-250</t>
  </si>
  <si>
    <t>Komputer FUJITSU E420</t>
  </si>
  <si>
    <t>Komputer i5-6500</t>
  </si>
  <si>
    <t>Komputer i5-6400</t>
  </si>
  <si>
    <t>Komputer ACER</t>
  </si>
  <si>
    <t>Komputer HP 280 i-5</t>
  </si>
  <si>
    <t>Komputer ELITEDESK SFF</t>
  </si>
  <si>
    <t>Serwer HP PROLAINT</t>
  </si>
  <si>
    <t>Monitory AOC LED</t>
  </si>
  <si>
    <t>Komputer DELL</t>
  </si>
  <si>
    <t>Komputer HP 290 i-5</t>
  </si>
  <si>
    <t>Komputer HP</t>
  </si>
  <si>
    <t>Serwer FUJITSU</t>
  </si>
  <si>
    <t>Serwer NAS</t>
  </si>
  <si>
    <t>Laptop LENOVO B-70-80</t>
  </si>
  <si>
    <t>Laptop DELL V 3568</t>
  </si>
  <si>
    <t>Laptop HP PB</t>
  </si>
  <si>
    <t>Laptop DELL</t>
  </si>
  <si>
    <t>Drukarka HP M225DN</t>
  </si>
  <si>
    <t>Drukarka KYOCERA</t>
  </si>
  <si>
    <t xml:space="preserve">Drukarka HP  </t>
  </si>
  <si>
    <t>Drukarka HP M521DM</t>
  </si>
  <si>
    <t xml:space="preserve">Drukarka HP M521DM  </t>
  </si>
  <si>
    <t>Drukarka HP 400</t>
  </si>
  <si>
    <t>Drukarka SHARP</t>
  </si>
  <si>
    <r>
      <t>Stan techniczny budynku 
(SUBIEKTYWNA</t>
    </r>
    <r>
      <rPr>
        <b/>
        <i/>
        <sz val="10"/>
        <rFont val="Cambria"/>
        <family val="1"/>
        <charset val="238"/>
        <scheme val="major"/>
      </rPr>
      <t>, własna i ogólna ocena)</t>
    </r>
  </si>
  <si>
    <t>Ubezpieczenie Assistance (rozszerzone)</t>
  </si>
  <si>
    <t>działalność muzeów; trwała ochrona zabytków, informowanie o wartościach i treściach gromadzonych zbiorów, upowszechnianie podstawowych wartości historii, nauki i kultury, umożliwienie kontaktu ze zbiorami związanymi z życiem i twórczością Gerharta Hauptmanna</t>
  </si>
  <si>
    <t>Nieruchomość zabudowana</t>
  </si>
  <si>
    <t>ul. Michałowicka 32, 58-570 Jelenia Góra</t>
  </si>
  <si>
    <t xml:space="preserve">użytkowanie (umowa użytkowania 1/uż/2012 z 12.02.2012) </t>
  </si>
  <si>
    <t>gazowe</t>
  </si>
  <si>
    <t>w latach 2009-2016 wykonano m.in. remont: - tarasu dolnego, tarasu górnego, przyziemia</t>
  </si>
  <si>
    <t>nie</t>
  </si>
  <si>
    <t>tak</t>
  </si>
  <si>
    <t>całodobowo</t>
  </si>
  <si>
    <t>TAK - uruchamiana automatycznie</t>
  </si>
  <si>
    <t>Mienie osoób trzecich - eksponaty muzealne - wartość szacunkowa to 80,5 tys. euro</t>
  </si>
  <si>
    <t>ok. 1950-60</t>
  </si>
  <si>
    <t>ok. 1900</t>
  </si>
  <si>
    <t>nakłady poniesiono w 70% ok. 2014 r. na wymianę zniszczoengo ogrodzenia</t>
  </si>
  <si>
    <t>Kotłownia gazowa z przyłączem</t>
  </si>
  <si>
    <t>koszenie</t>
  </si>
  <si>
    <t>Maszyny, wyposażenie i urządzenia</t>
  </si>
  <si>
    <t>- Al. Wojska Polskiego 38
- ul. Sudecka 16/5 i 16/1</t>
  </si>
  <si>
    <t>sekretariat@teatrnordida.pl</t>
  </si>
  <si>
    <t>Budynek główny teatru</t>
  </si>
  <si>
    <t>Sudecka 16/1 58-500 Jelenia Góra</t>
  </si>
  <si>
    <t>Lokal biurowy</t>
  </si>
  <si>
    <t>Sudecka 16/5 58-500 Jelenia Góra</t>
  </si>
  <si>
    <t>umowa najmu</t>
  </si>
  <si>
    <t>brak danych</t>
  </si>
  <si>
    <t>drewno i stal</t>
  </si>
  <si>
    <t>CO</t>
  </si>
  <si>
    <t xml:space="preserve">- </t>
  </si>
  <si>
    <t xml:space="preserve">TAK </t>
  </si>
  <si>
    <t>24h</t>
  </si>
  <si>
    <t>TAK (częsciowo)</t>
  </si>
  <si>
    <t>48</t>
  </si>
  <si>
    <t>22</t>
  </si>
  <si>
    <t>mgła wodna
strych</t>
  </si>
  <si>
    <t>klapy dymowe, okna oddymiające</t>
  </si>
  <si>
    <t>nie wszystkie w pomieszczeniach piwnicznych</t>
  </si>
  <si>
    <t>Lokal biurowy-gospodarczy</t>
  </si>
  <si>
    <t>KŚT 487/011</t>
  </si>
  <si>
    <t xml:space="preserve">kabina realizatora oświetlenia,  pomieszczenie zamykane na zamek wielozastawkowy        </t>
  </si>
  <si>
    <t>Laptop Dell Precision M0800</t>
  </si>
  <si>
    <t>487/009</t>
  </si>
  <si>
    <t xml:space="preserve">kabina realizatora dźwięku  pomieszczenie zamykane na zamek wielozastawkowy        </t>
  </si>
  <si>
    <t>KŚT 665/043</t>
  </si>
  <si>
    <t>rozmieszczone częściowo wokół sceny częsciowo w serwerowni oświetlenia oraz kabinie realizatora oświetlenia</t>
  </si>
  <si>
    <t>Mobilne stanowisko inspicjęta</t>
  </si>
  <si>
    <t>KŚT 665/059</t>
  </si>
  <si>
    <t xml:space="preserve">scena </t>
  </si>
  <si>
    <t>Aktywne urządzenie głośnikowe szerokopasmowe</t>
  </si>
  <si>
    <t>KŚT 665/060</t>
  </si>
  <si>
    <t>KŚT 665/061</t>
  </si>
  <si>
    <t>KŚT 665/062</t>
  </si>
  <si>
    <t>KŚT 665/063</t>
  </si>
  <si>
    <t>KŚT 665/064</t>
  </si>
  <si>
    <t>KŚT 665/065</t>
  </si>
  <si>
    <t>Aktywne urządzenie głośnikowe niskopasmowe</t>
  </si>
  <si>
    <t>KŚT 665/066</t>
  </si>
  <si>
    <t>KŚT 665/067</t>
  </si>
  <si>
    <t>KŚT 665/068</t>
  </si>
  <si>
    <t>KŚT 665/069</t>
  </si>
  <si>
    <t>Pasywne urządzenie głośnikowe szerokopasmowe</t>
  </si>
  <si>
    <t>KŚT 665/070</t>
  </si>
  <si>
    <t>KŚT 665/071</t>
  </si>
  <si>
    <t>KŚT 665/072</t>
  </si>
  <si>
    <t>KŚT 665/073</t>
  </si>
  <si>
    <t>Panel interkomowy typu desktop z mikrofonem</t>
  </si>
  <si>
    <t>KŚT 665/074</t>
  </si>
  <si>
    <t>Mikser cyfrowy Behinger X-32</t>
  </si>
  <si>
    <t>669/004</t>
  </si>
  <si>
    <t>Komputer MIN-KIOSK32*IR</t>
  </si>
  <si>
    <t>KŚT 805/052</t>
  </si>
  <si>
    <t>holl główny teatru</t>
  </si>
  <si>
    <t>Kamera obrotowa</t>
  </si>
  <si>
    <t>KŚT 805/053</t>
  </si>
  <si>
    <t>widownia</t>
  </si>
  <si>
    <t>Monitor Foyer</t>
  </si>
  <si>
    <t>KŚT 805/014</t>
  </si>
  <si>
    <t>szatnia</t>
  </si>
  <si>
    <t>KŚT 805/015</t>
  </si>
  <si>
    <t>Zestaw mikrofonów bezprzewodowych (8szt w komplecie)</t>
  </si>
  <si>
    <t>805/048</t>
  </si>
  <si>
    <t>Komputer przenośny do nagrywania i zarządzania systemem</t>
  </si>
  <si>
    <t>KŚT 665/058</t>
  </si>
  <si>
    <t>Komputer Ali In One z dyskiem twardym</t>
  </si>
  <si>
    <t>Panel podwójny przyłączeniowy DMX/ETHERNET 14 kompletów</t>
  </si>
  <si>
    <t xml:space="preserve"> VIVARO X83-E218-SJAGC9</t>
  </si>
  <si>
    <t>Tensa IS35SI2AA/TE-ID11C1C/B TG4CA2BB36A 35S1B</t>
  </si>
  <si>
    <t>B1-02X-A75V75</t>
  </si>
  <si>
    <t>21-10-2015</t>
  </si>
  <si>
    <t>26-07-2017</t>
  </si>
  <si>
    <t>26-10-2015</t>
  </si>
  <si>
    <t>W0LJ7E604GV601220</t>
  </si>
  <si>
    <t>03-10-2020</t>
  </si>
  <si>
    <t>24-07-2022</t>
  </si>
  <si>
    <t>fabryczny alarm</t>
  </si>
  <si>
    <t>(2019) wszystkie instalacje (elektryczne, ppoż, wodno-kanalizacyjne, CO), częściowa wymiana stropów. Wewnętrzne tynki, renowacja stolarki okiennej i drzwiowej, wewnętrznej i zewnętrznej. Kompleksowy remont widowni z wymianą stropów włączne +całościowe wyposarzenie), sceny (wymiana podłogi scenicznej oraz technologii mechaniczej sceny oraz oświetleniowo-akustycznej instalacji i wyposażenia). Instalacja windy osobowej, windy towarowej. Renowacja klatek schodowych (tynki na ścianach odnowienie schodów  i balustrad). Instalacja systemu mgły wodnej na strychu obiektu. Remont wszystkich pomieszczeń piwnicznych wszystkie instalacje , tynki na ścianach i suficie kafalki na podłodze</t>
  </si>
  <si>
    <t>Wojska Polskiego 38 58-500 Jelenia Góra</t>
  </si>
  <si>
    <t xml:space="preserve">działalność związana z wystawianiem przedstawień artystycznych; produkcja i prezentacja spektakli teatralnych dla dzieci i młodziezy, prowadzenie warsztatów teatralnych i innych zajeć edukacyjnych z dziecmi	</t>
  </si>
  <si>
    <t>dzierżawa</t>
  </si>
  <si>
    <t>c.o miejskie</t>
  </si>
  <si>
    <t>2009-2011</t>
  </si>
  <si>
    <t>7-19</t>
  </si>
  <si>
    <t>19-7</t>
  </si>
  <si>
    <t>TAK - zewnętrzny</t>
  </si>
  <si>
    <t>24</t>
  </si>
  <si>
    <t>nie dotczy</t>
  </si>
  <si>
    <t>klapy dymowe szt.2</t>
  </si>
  <si>
    <t>Muszla Koncertowa</t>
  </si>
  <si>
    <t xml:space="preserve">Park Zdrojowy 1, 58-560 Jelenia Góra </t>
  </si>
  <si>
    <t>Park Zdrojowy,  58-560 Jelenia Góra</t>
  </si>
  <si>
    <t>cegła, beton, szkło</t>
  </si>
  <si>
    <t>zestaw komputerowy</t>
  </si>
  <si>
    <t>1/T/VIII/2016</t>
  </si>
  <si>
    <t>Park Zdrojowy 1 58-560 Jelenia Góra</t>
  </si>
  <si>
    <t>1/T/VIII/2019</t>
  </si>
  <si>
    <t>do przewozu dekoracji i osób</t>
  </si>
  <si>
    <t>IMMOBILLEIZER, AUTOALARM</t>
  </si>
  <si>
    <t xml:space="preserve">do przewozu dekoracji </t>
  </si>
  <si>
    <t>NIE DOTYCZY</t>
  </si>
  <si>
    <t>MERCEDES-BENZ</t>
  </si>
  <si>
    <t>VF1KW0BB542529621</t>
  </si>
  <si>
    <t>1) działalność obiektów kulturalnych; 2) wynajem i zarządzanie nieruchomościami własnymi lub dzierżawionymi; 3) przedmiotem działania Osiedlowego Domu Kultury jest wielokierunkowa działalnośc w dziedzinie kultury i wychowania oraz edukacji, w tym artystycznej</t>
  </si>
  <si>
    <t>OT 2019/12/50</t>
  </si>
  <si>
    <t>pomieszczenie zamykane</t>
  </si>
  <si>
    <t>OT 2019/12/48</t>
  </si>
  <si>
    <t>Zbiory muzealne (obrazy)</t>
  </si>
  <si>
    <t>Zestaw Komputerowy Dell Inspirion</t>
  </si>
  <si>
    <t>Kserokopiarka Laser Jet MFP M 436</t>
  </si>
  <si>
    <t>Laptop Dell 2 szt.</t>
  </si>
  <si>
    <t>- II piętro w budynku MOPS pokoje od 309-321</t>
  </si>
  <si>
    <t>1) kierowanie w zakresie działalności związanej z ochroną zdrowia, edukacją, kulturą oraz pozostałymi usługami społecznymi, z wyłączeniem zabezpieczeń społecznych
2) działalność pozarentowa i pozaubezpieczeniowa; Zespół jest organem wykonującym zadania zlecone z zakresu administracji rządowej; realizuje postepowania orzecznicze; wydaje na ich podstawie legitymacje i karty parkingowe</t>
  </si>
  <si>
    <t>Zestaw komputerowy z monitorem</t>
  </si>
  <si>
    <t>PZON/491/K-1/206</t>
  </si>
  <si>
    <t>Budynek MOPS Jelenia Góra, Aleja Jana Pawła II 7, III piętro , pok. 310</t>
  </si>
  <si>
    <t>PZON/00/K-1/2019</t>
  </si>
  <si>
    <t>Budynek MOPS Jelenia Góra, Aleja Jana Pawła II 7, III piętro , pok. 313</t>
  </si>
  <si>
    <t>PZON/00/K-2/2019</t>
  </si>
  <si>
    <t>Budynek MOPS Jelenia Góra, Aleja Jana Pawła II 7, III piętro , pok. 312</t>
  </si>
  <si>
    <t>PZON/00/K-3/2019</t>
  </si>
  <si>
    <t>PZON/00/K-4/2019</t>
  </si>
  <si>
    <t>Budynek MOPS Jelenia Góra, Aleja Jana Pawła II 7, III piętro, pok. 312</t>
  </si>
  <si>
    <t xml:space="preserve">Urządzenie wielofunkcyjne </t>
  </si>
  <si>
    <t>PZON/00-Ks-1/2019</t>
  </si>
  <si>
    <t>Budynek MOPS Jelenia Góra, Aleja Jana Pawła II 7, III piętro  pok. 310</t>
  </si>
  <si>
    <t>ksiegowoscsm@jeleniagora.pl</t>
  </si>
  <si>
    <t xml:space="preserve">Biurowy </t>
  </si>
  <si>
    <t>Armii Krajowej 19</t>
  </si>
  <si>
    <t>trwały zarząd</t>
  </si>
  <si>
    <t xml:space="preserve">betonowy  </t>
  </si>
  <si>
    <t>energia cieplna ECO</t>
  </si>
  <si>
    <t>Tak – piwnica i parter</t>
  </si>
  <si>
    <t>Tak – całaodobowo 7 dni w tygodniu</t>
  </si>
  <si>
    <t>Tak – 4 szt</t>
  </si>
  <si>
    <t>Zestaw komputerowy</t>
  </si>
  <si>
    <t>2018 – 2019</t>
  </si>
  <si>
    <t>Drukarka</t>
  </si>
  <si>
    <t xml:space="preserve">Radiostacja </t>
  </si>
  <si>
    <t>2016-2019</t>
  </si>
  <si>
    <t>Urządzenie rozruchowe</t>
  </si>
  <si>
    <t>Wilgotnościomierz</t>
  </si>
  <si>
    <t>radiowóz</t>
  </si>
  <si>
    <t>GPS</t>
  </si>
  <si>
    <t xml:space="preserve">Zespół Szkół Przyrodniczo-Usługowych i Bursy Szkolnej jest publiczną placówką oświatową składającą się ze szkoły ponadpodstawowej oraz busy szkolnej zapewniającą nauczanie, opiekę i wychowanie uczniów w okresie pobierania nauki poza miejscem stałego zamieszkania wraz ze stołówką. </t>
  </si>
  <si>
    <t>- Szkoła ul. Leśna 5
- Bursa Szkolna ul. Leśna 5A</t>
  </si>
  <si>
    <t xml:space="preserve">Zespół Szkół Przyrodniczo-Usługowych i Bursy Szkolnej w Jeleniej Górze </t>
  </si>
  <si>
    <t>ul. Leśna 5A</t>
  </si>
  <si>
    <t>Szkoła ponadpodstawowa</t>
  </si>
  <si>
    <t>Bursa szkolna</t>
  </si>
  <si>
    <t>1908, 1975-1983</t>
  </si>
  <si>
    <t>1920, 1975-1990
Remont 2013r.</t>
  </si>
  <si>
    <t>ściany zewnętrzne z cegły pełnej, z zewnątrz cegła naturalna-elewacyjna
ściany wewnętrzne z cegły, płyty GK</t>
  </si>
  <si>
    <t>nad piwnicą sklepienie krzyżowe i miejscowo nieckowate,
pozostałe stropy prefabrykowane DZ3,
nad salą gimnastyczną  stropodach dwuspadowy z płyt korytkowych na ściankach ażurowych z cegły płyty żelbetowe panwiowe,</t>
  </si>
  <si>
    <t>drewniana, dach dwuspadowy</t>
  </si>
  <si>
    <t>ściany zewnętrzne z cegły pełnej, pustaków Alfa, bloczków z betonu komórkowego z zewnątrz cegła naturalna-elewacyjna
ściany wewnętrzne  z cegły, płyty GK
ściany konstrukcyjne – miejscowe ubytki cegły na ścianch budynku najstarszego, spękania murów w narożniku przy głównej klatce schodowej</t>
  </si>
  <si>
    <t>-nad piwnicą sklepienie ceglane, stropy prefabrykowane na belkach żelbetowych, żelbetowe
-  stropy między piętrowe typu WPS na belkach stalowych, pustaków ceramicznych na belkach prefabrykowanych</t>
  </si>
  <si>
    <t>żelbetowa, jedno, dwu i czterospadowa</t>
  </si>
  <si>
    <t>budynek wykorzystywany  w 50% pozostała część została wyłączona z użytkowania (nieeksploatowana część  I i II piętro budynku najstarszego-poniemieckiego)</t>
  </si>
  <si>
    <t xml:space="preserve">POKÓJ GŁ. KSIEGOWEJ, SEKRETARIAT, POKÓJ DYREKTORA, SALA KOMPUTEROWA, PORTIERNIA-SZATNIA, POKÓJ PEDAGOGA, KORYTARZ PARTER, </t>
  </si>
  <si>
    <t>7:00-21:00 od poniedziałku do piatku</t>
  </si>
  <si>
    <t>BIBLOTETKA, SALE DYDAKTYCZNE, PRACOWNIA KOMPUTEROWA ORAZ CIĄG KOMUNIKACYJNY NA PARTERZE, DRZWI BALKONOWE I OKNO NA I PIĘTRZE.</t>
  </si>
  <si>
    <t xml:space="preserve">całodobowo wraz z co drugim weekendem </t>
  </si>
  <si>
    <t>14</t>
  </si>
  <si>
    <t>Budynek szkoły i bursy-system alarmowy</t>
  </si>
  <si>
    <t>006341-12-16 do 006344-12-16</t>
  </si>
  <si>
    <t>Budynek szkoły-system alarmowy</t>
  </si>
  <si>
    <t>Telewizor Hitachi 50HB 1T62</t>
  </si>
  <si>
    <t>Budynek bursy-system alarmowy</t>
  </si>
  <si>
    <t xml:space="preserve">Server NAS 8TB QNAP </t>
  </si>
  <si>
    <t>006593-08-18 do 006616-08-18</t>
  </si>
  <si>
    <t>006691-12-18 do 006692-12-18</t>
  </si>
  <si>
    <t xml:space="preserve">TP-LINK SWITCH TL-SG1048 RACK    </t>
  </si>
  <si>
    <t xml:space="preserve">Urządzenie wielofunkcyjne - KYOCERA ECOSYS MFP M2040dn     </t>
  </si>
  <si>
    <t>Projector RICOH</t>
  </si>
  <si>
    <t>Budynek bursy -system alarmowy</t>
  </si>
  <si>
    <t>7088-03-20 do
7089-03-20</t>
  </si>
  <si>
    <t>Urządzenia sieci bezprzewodowej UNIFI UAP LR</t>
  </si>
  <si>
    <t xml:space="preserve">Urządzenie sieci bezprzewodowej UNIFI UAP LR (montaż na suficie)   </t>
  </si>
  <si>
    <t>Komputer LENOVO i3/8GB/120GB/500GB/Win10Pro</t>
  </si>
  <si>
    <t>Zestawy komputerowe: DELL3010DT
i5-3470/8GB/250GB-HDD/Win10Pro + monitor LCD FHD 22'' AOC</t>
  </si>
  <si>
    <t>Zestaw komputerowy PC DELL 3010DT i5-3470/8GB/180GB-SSD/DVD/Win10Pro RRPC + monitor ACER</t>
  </si>
  <si>
    <t xml:space="preserve">Komputer LENOVO i3/8GB/120GB/500GB/Win10Pro </t>
  </si>
  <si>
    <t xml:space="preserve">Komputer DELL 3040 SFF i5-6400T/8GB/128GB-SSD/DVDRW/Win10Pro </t>
  </si>
  <si>
    <t>Komputer DELL 3010 SFF i5-3470/8GB/120GB-SSD/DVD/Win10Pro RRPC</t>
  </si>
  <si>
    <t>7211</t>
  </si>
  <si>
    <t xml:space="preserve"> nauka jazdy</t>
  </si>
  <si>
    <t>D 732 05</t>
  </si>
  <si>
    <t>METAL-FACH</t>
  </si>
  <si>
    <t xml:space="preserve">ciągnik rolniczy </t>
  </si>
  <si>
    <t xml:space="preserve">przyczepa ciężarowa rolnicza </t>
  </si>
  <si>
    <t>WV2ZZZ7HZ4X030936</t>
  </si>
  <si>
    <t>32669</t>
  </si>
  <si>
    <t>44414</t>
  </si>
  <si>
    <t>Zespół Szkół Przyrodniczo-Usługowych i Bursy Szkolnej w Jeleniej Górze ul. Leśna 5, 58-560 Jelenia Góra</t>
  </si>
  <si>
    <t>T735A/1</t>
  </si>
  <si>
    <t>58-500 Jelenia Góra, ul. Kamienne Schodki</t>
  </si>
  <si>
    <t>własnosć</t>
  </si>
  <si>
    <t xml:space="preserve">Budynek szkoły </t>
  </si>
  <si>
    <t>1 maja 39/41</t>
  </si>
  <si>
    <t>Kamienne Schodki</t>
  </si>
  <si>
    <t>wspólwłasność (udział 70%)</t>
  </si>
  <si>
    <t>kamień/cegła</t>
  </si>
  <si>
    <t>betonowe/drewniane</t>
  </si>
  <si>
    <t xml:space="preserve"> co miejskie</t>
  </si>
  <si>
    <t>co miejskie</t>
  </si>
  <si>
    <t>2019 - remont dachu nowe poszycie oraz kompleksowa wymiana stolarki okiennej i drzwi wejsiowych do budynku, 2020 - wykonanie przyłacza do wezła ciepłowniczego</t>
  </si>
  <si>
    <t>2020 - wykonanie przyłacza do węzła ciepłowniczego</t>
  </si>
  <si>
    <t>19</t>
  </si>
  <si>
    <t>8</t>
  </si>
  <si>
    <t>pomieszczenia znajdujace sie na  paterze oraz ksiegowosc, sekretariat uczniowski, pedagog</t>
  </si>
  <si>
    <t>tak wszystkie okna</t>
  </si>
  <si>
    <t xml:space="preserve">Budynek A </t>
  </si>
  <si>
    <t>Gimnazjalna 2</t>
  </si>
  <si>
    <t xml:space="preserve">własność </t>
  </si>
  <si>
    <t xml:space="preserve">Budynek B </t>
  </si>
  <si>
    <t xml:space="preserve">Budynek C </t>
  </si>
  <si>
    <t xml:space="preserve">Budynek D </t>
  </si>
  <si>
    <t>Gimnazjalna 3</t>
  </si>
  <si>
    <t xml:space="preserve">dachówka ceramiczna </t>
  </si>
  <si>
    <t>Termomodernizacja 2012r.</t>
  </si>
  <si>
    <t>sala2,3,4,pomieszczenie konserwatora,, kotłownia</t>
  </si>
  <si>
    <t>Czujniki dymu.</t>
  </si>
  <si>
    <t>Okna korytarz oraz pomieszczenie socjalne.</t>
  </si>
  <si>
    <t>Gaśnica proszkowa</t>
  </si>
  <si>
    <t>Okna szatni.</t>
  </si>
  <si>
    <t>okna biblioteki są okratowane na parterze.</t>
  </si>
  <si>
    <t>Kotłownia gazowa</t>
  </si>
  <si>
    <t>2004/2019</t>
  </si>
  <si>
    <t>Gimnazjalna 4</t>
  </si>
  <si>
    <t>Budynek szkoły</t>
  </si>
  <si>
    <t>ul. Piłsudskiego 27, 58-500 Jelenia Góra</t>
  </si>
  <si>
    <t>kamień / cegła</t>
  </si>
  <si>
    <t>drewno/beton</t>
  </si>
  <si>
    <t>drewniana/żelbetowa</t>
  </si>
  <si>
    <t>dachówka/papa bitumiczna</t>
  </si>
  <si>
    <t>miejskie przez wymiennik ciepła</t>
  </si>
  <si>
    <t>termomodernizacja 2008</t>
  </si>
  <si>
    <t>piwniczne/ p.18-kadry</t>
  </si>
  <si>
    <t>21</t>
  </si>
  <si>
    <t>16</t>
  </si>
  <si>
    <t>hydrantowa</t>
  </si>
  <si>
    <t>Jelenia Góra, od ul. Sudeckiej</t>
  </si>
  <si>
    <t>Brama przesówna z napędem elektrycznym. Brama i przęsła ogrodzenia – metalowe. Na fundamentach i podmurówce betonowej.</t>
  </si>
  <si>
    <t>s.212</t>
  </si>
  <si>
    <t>Drukarka Brother HL -L860</t>
  </si>
  <si>
    <t>Tablet Samsung T 515 Galaxy</t>
  </si>
  <si>
    <t>Telewizor Samsung 65" UE65RU742</t>
  </si>
  <si>
    <t>s.19</t>
  </si>
  <si>
    <t>Ksero Ricoch  MP 2555</t>
  </si>
  <si>
    <t>poz 36</t>
  </si>
  <si>
    <t>p. 118</t>
  </si>
  <si>
    <t>p.26</t>
  </si>
  <si>
    <t>205 i305</t>
  </si>
  <si>
    <t>Projektor X308STe</t>
  </si>
  <si>
    <t>Ksero kolor Brother MFC-L9570</t>
  </si>
  <si>
    <t>Rzutnik Vivitek DX 281</t>
  </si>
  <si>
    <t>Drukarka SAMSUNG SL M2070</t>
  </si>
  <si>
    <t>Drukarka Xerox 3020 wifi</t>
  </si>
  <si>
    <t>Komputer DELL 1200SSD</t>
  </si>
  <si>
    <t>Komputer DELL 790</t>
  </si>
  <si>
    <t>Komputer DELL J3710/8Gb</t>
  </si>
  <si>
    <t>Ksero RICOCH MP 2014D</t>
  </si>
  <si>
    <t>Projektor BENQ M5506</t>
  </si>
  <si>
    <t>Projektor BENQ MS527</t>
  </si>
  <si>
    <t>Rzutnik NEC PJ VE 281</t>
  </si>
  <si>
    <t>Rzutnik Vivitec DX 281-ST</t>
  </si>
  <si>
    <t>Rzutnik Vivitek  530</t>
  </si>
  <si>
    <t>Skaner Epson v19</t>
  </si>
  <si>
    <t>Telewizor MANTA LCD 60LUA58l</t>
  </si>
  <si>
    <t>Laptop HP 250 G7</t>
  </si>
  <si>
    <t>Laptop HP 255G-7</t>
  </si>
  <si>
    <t>Laptop HP OMEN 15 CEO</t>
  </si>
  <si>
    <t>Laptop IDEAPAD</t>
  </si>
  <si>
    <t>Głośnik Manta  Power Audio</t>
  </si>
  <si>
    <t>Budynek murowany</t>
  </si>
  <si>
    <t>ul. Grunwaldzka 64 A</t>
  </si>
  <si>
    <t>ul. Grunwaldzka 51 B</t>
  </si>
  <si>
    <t>rzeczywista</t>
  </si>
  <si>
    <t>bloki typu żerań</t>
  </si>
  <si>
    <t>płyty betonowe korytkowe</t>
  </si>
  <si>
    <t>sieć</t>
  </si>
  <si>
    <t>termomodernizacja 2009</t>
  </si>
  <si>
    <t>rzeka - 500m</t>
  </si>
  <si>
    <t>tak (przyziemia)</t>
  </si>
  <si>
    <t>tak (6,30 - 21)</t>
  </si>
  <si>
    <t>15</t>
  </si>
  <si>
    <t>CO2, proszkowa</t>
  </si>
  <si>
    <t>sprawna instalacja hydrantowa, sprawne gaśnice</t>
  </si>
  <si>
    <t>oświetlenie nad drzwiami do sal dydaktycznych 40W</t>
  </si>
  <si>
    <t>Winda Radon VIP9,0 (2004) o wartości 250 tys. zł. Wartość windy została ujęta w wartośći budynku.</t>
  </si>
  <si>
    <t>Siatka rozciągnięta na słupkach</t>
  </si>
  <si>
    <t>Boisko do piłki ręcznej</t>
  </si>
  <si>
    <t>Boisko do pchnięcia kUlą</t>
  </si>
  <si>
    <t>Boisko do pchnięcia kulą</t>
  </si>
  <si>
    <t>Ogrodzenie z płyt betonowych</t>
  </si>
  <si>
    <t>Siatka w ramach</t>
  </si>
  <si>
    <t>Projektor</t>
  </si>
  <si>
    <t>Rzutnik</t>
  </si>
  <si>
    <t>Komputer</t>
  </si>
  <si>
    <t>Laptop</t>
  </si>
  <si>
    <t>Notebook</t>
  </si>
  <si>
    <t>Tablet</t>
  </si>
  <si>
    <t>Wyszczególniony sprzęt elektryczny lub elektroniczny, niewykazany do specjalistycznego ubezpieczenia - pomoce dydaktyczne</t>
  </si>
  <si>
    <t>Jednostka oświatowa, szkoła publiczna jednozmianowa. W godzinach popołudniowych trwają zajęcia dodatkowe: w świetlicy szkolnej, na sali gimnastycznej, zajęcia sportowe na boiskach Orlik, zajęcia na placu zabaw "Radosna Szkoła".  W sezonie zimowym czynne jest lodowisko.</t>
  </si>
  <si>
    <t>Budynek główny szkoły</t>
  </si>
  <si>
    <t>Budynek pomocniczy</t>
  </si>
  <si>
    <t>58-500 Jelenia Góra, ul. Piotra Skargi 19</t>
  </si>
  <si>
    <t>DMS</t>
  </si>
  <si>
    <t>strop ceramiczny</t>
  </si>
  <si>
    <t>bieżące remonty konserwacyjne</t>
  </si>
  <si>
    <t>pustak "alfa", cegła polna</t>
  </si>
  <si>
    <t>typ WPS na belkach stalowych</t>
  </si>
  <si>
    <t>płaski z płyt WPS na belkach stalowych, ocieplony</t>
  </si>
  <si>
    <t>nowe schody zewnętrzne - rok 2018</t>
  </si>
  <si>
    <t>stacja transformatorowa</t>
  </si>
  <si>
    <t>większość na parterze budynku</t>
  </si>
  <si>
    <t>nie (całodobowa stacja monitorowania i videopatrole)</t>
  </si>
  <si>
    <t>13</t>
  </si>
  <si>
    <t>instalacja hydrantowa</t>
  </si>
  <si>
    <t>tak - wszystkie na parterze budynku</t>
  </si>
  <si>
    <t>Siatka w ramach na podmurówce 260mb</t>
  </si>
  <si>
    <t>Przyłącze gazowe z rur stalowych izolowanych 35 mb</t>
  </si>
  <si>
    <t>Zewnętrzna sieć wodociągowa - odwodnienie terenu</t>
  </si>
  <si>
    <t>Kompleks boisk sportowych "Orlik 2012"</t>
  </si>
  <si>
    <t>Lodowisko "Biały Orlik"</t>
  </si>
  <si>
    <t>Szkolny Plac zabaw "Radosna Szkoła"</t>
  </si>
  <si>
    <t>Drukarka Ricoh AFICIO SG K31 DN</t>
  </si>
  <si>
    <t>sala nr 39 - pracownia informatyczna</t>
  </si>
  <si>
    <t>Drukarka laserowa KYOCERA Ecosys P2035d</t>
  </si>
  <si>
    <t>pokój nr 13 - gabinet Dyrektora</t>
  </si>
  <si>
    <t>Notebook DELL Inspiron 5558</t>
  </si>
  <si>
    <t>Projektor BENQ MS506</t>
  </si>
  <si>
    <t>pokój nr 12 - sekretariat</t>
  </si>
  <si>
    <t>Zestaw komputerowy DELL V3650MT</t>
  </si>
  <si>
    <t>pokój nr 17 - kierownik gospodarczy</t>
  </si>
  <si>
    <t>sala nr 34</t>
  </si>
  <si>
    <t>UPS GT POWER BOX 1200</t>
  </si>
  <si>
    <t>pokój nr 17</t>
  </si>
  <si>
    <t>pokój nr 10 - gabinet wicedyrektora</t>
  </si>
  <si>
    <t>Telefon GIGASET DA310</t>
  </si>
  <si>
    <t>portiernia</t>
  </si>
  <si>
    <t>Drukarka laserowa Brother HL-1110E</t>
  </si>
  <si>
    <t>pokój nr 17 - referent ds.. Kadr</t>
  </si>
  <si>
    <t>Mikrofon bezprzewodowy RH SOUND WR-108 DRHM</t>
  </si>
  <si>
    <t>magazyn pod schodkami</t>
  </si>
  <si>
    <t>Komputer DELL 7010SFF</t>
  </si>
  <si>
    <t>sala nr 26</t>
  </si>
  <si>
    <t>sala nr 24</t>
  </si>
  <si>
    <t>sala nr 20</t>
  </si>
  <si>
    <t>sala nr 33</t>
  </si>
  <si>
    <t>Projektor VIEWSONIC PA503XDLP HDMI</t>
  </si>
  <si>
    <t>magazyn szkolny</t>
  </si>
  <si>
    <t>Komputer HP 8300 SFF i5-3470</t>
  </si>
  <si>
    <t>sala nr 31</t>
  </si>
  <si>
    <t>sala nr 28</t>
  </si>
  <si>
    <t>sala nr 38</t>
  </si>
  <si>
    <t>Kserokopiarka SHARP AR6020N z podajnikiem i szafką</t>
  </si>
  <si>
    <t>pokój nr 8 - pokój nauczycielski</t>
  </si>
  <si>
    <t>Komputer DELL V3470</t>
  </si>
  <si>
    <t>pokój nr 17 - płace</t>
  </si>
  <si>
    <t>Komputer HP 8300</t>
  </si>
  <si>
    <t>sala nr 14</t>
  </si>
  <si>
    <t>sala nr 6 - świetlica</t>
  </si>
  <si>
    <t>Drukarka Brother DCP-J105</t>
  </si>
  <si>
    <t>Drukarka laserowa Brother HL-L2372DN</t>
  </si>
  <si>
    <t>Zestaw interaktywny (rzytnik multimedialny VIVITEK i tablica multimedialna</t>
  </si>
  <si>
    <t>Notebook LENOVO FLEX-5-1570 K7</t>
  </si>
  <si>
    <t>YT 150 6 SPEED BRIGGS STRATTON</t>
  </si>
  <si>
    <t>Maszyny, wyposażenie i urządzenia, w tym pojazdy wolnobieżne</t>
  </si>
  <si>
    <t>Szkoła Podstawowa nr 8</t>
  </si>
  <si>
    <t>Jel. Góra, ul. Paderewskiego 13</t>
  </si>
  <si>
    <t>żelbeton- płaska</t>
  </si>
  <si>
    <t>C.O.</t>
  </si>
  <si>
    <t>nie było</t>
  </si>
  <si>
    <t>Chodniki - ciągi piesze</t>
  </si>
  <si>
    <t>Ogrodzenie z bramą wjazdową</t>
  </si>
  <si>
    <t>Winda dla niepelnosp (FUD BOLĘCIN Sp. z o.o.)</t>
  </si>
  <si>
    <t>2010-2015</t>
  </si>
  <si>
    <t>Rzutnik krótkoogniskowy</t>
  </si>
  <si>
    <t>Tablice multimedialne</t>
  </si>
  <si>
    <t>Tablice interaktywne</t>
  </si>
  <si>
    <t>Urządzenie wielofunkcyjne</t>
  </si>
  <si>
    <t>Komputer ADAX</t>
  </si>
  <si>
    <t>Zestawy komputerowe</t>
  </si>
  <si>
    <t>Powiększalnik DaVinci</t>
  </si>
  <si>
    <t>Zestaw optoma</t>
  </si>
  <si>
    <t>Kserokopiarka</t>
  </si>
  <si>
    <t>Laptop z oprogramowaniem</t>
  </si>
  <si>
    <t>Laptop lenovo</t>
  </si>
  <si>
    <t>Laptopy EcooPc</t>
  </si>
  <si>
    <t>Budynek uzyteczności publicznej</t>
  </si>
  <si>
    <t>ŻELBETONOWY</t>
  </si>
  <si>
    <t>papowe</t>
  </si>
  <si>
    <t>sieciowe</t>
  </si>
  <si>
    <t xml:space="preserve">nie </t>
  </si>
  <si>
    <t>5,00-22,00</t>
  </si>
  <si>
    <t>Płyta betonowa 289 m2</t>
  </si>
  <si>
    <t>Boisko asfaltowe 800 m2</t>
  </si>
  <si>
    <t>Ogrodzenie z bramami i furtkami 257 mb</t>
  </si>
  <si>
    <t>Boisko wielofunkcyjne 448 m2</t>
  </si>
  <si>
    <t>Bieżnia (525m2) i skocznia (39mb) lekkoatletyczna</t>
  </si>
  <si>
    <t>Szkolny plac zabaw</t>
  </si>
  <si>
    <t xml:space="preserve">ul. Sudecka 53, 58-500 Jelenia Góra </t>
  </si>
  <si>
    <t>Maszyny, wyposażenie i urządzenia - inne</t>
  </si>
  <si>
    <t>Urządzenie wielofunkcyjne RICOH SP4510SF</t>
  </si>
  <si>
    <t>Pokój nauczycielski</t>
  </si>
  <si>
    <t xml:space="preserve">Zestaw komputerowy HP COMPAQ proson 6200 </t>
  </si>
  <si>
    <t>Klasa 304</t>
  </si>
  <si>
    <t>Zestaw komputerowy HP COMPAQ proson 6200</t>
  </si>
  <si>
    <t xml:space="preserve">Urządzenie wilefonkcyjne CANON OPTIMA MG 5750 </t>
  </si>
  <si>
    <t>Gab wice dyr</t>
  </si>
  <si>
    <t xml:space="preserve">PROJEKTOR  EPSON EBS05LCD 3200 </t>
  </si>
  <si>
    <t>KLASA 204</t>
  </si>
  <si>
    <t>KSEROKOPIARKA RICOH MP2014AD</t>
  </si>
  <si>
    <t>POKÓJ NAUCZYCIELSKI</t>
  </si>
  <si>
    <t>URZĄDZENIE WILEOFUNKCYJNE BROTHER</t>
  </si>
  <si>
    <t>WICEDYREKTOR SZKOŁY</t>
  </si>
  <si>
    <t>DRUKARKA BROTHER 122WE</t>
  </si>
  <si>
    <t>WICEDYREKTOR</t>
  </si>
  <si>
    <t>Notebook Lenovo Ip B50-70/1</t>
  </si>
  <si>
    <t>Notebook Lenovo Ip B50-70/3</t>
  </si>
  <si>
    <t>Notebook Lenovo Ip B50-70/2</t>
  </si>
  <si>
    <t xml:space="preserve">Tablica interaktywna PROMETHEAN TOUCH DRYERASE </t>
  </si>
  <si>
    <t>Pakiet Biofedeck DIGITRAChH</t>
  </si>
  <si>
    <t>Zestaw komputerowy HPG1280</t>
  </si>
  <si>
    <t>KIEROWNIK GOSPODARCZY</t>
  </si>
  <si>
    <t>LAPTOP HP250 G62SX70EA</t>
  </si>
  <si>
    <t>DYREKTOR</t>
  </si>
  <si>
    <t>ZESTAW MULTIMEDIALNY 12 /rzutnik, tablica, uchwyt/</t>
  </si>
  <si>
    <t>klasa 304</t>
  </si>
  <si>
    <t>szkoła prowadzi działaność edukacyjną, odbywają się zajęcia pozalekcyjne, koła zainteresowań; posiada kuchnię i stołówkę</t>
  </si>
  <si>
    <t>Cieplicka 74</t>
  </si>
  <si>
    <t>płyty stropowe</t>
  </si>
  <si>
    <t>remont tarasu- zmiana nawierzchni; 2008 termomodernizacja</t>
  </si>
  <si>
    <t>20</t>
  </si>
  <si>
    <t>Siatka w żelaznej ramie</t>
  </si>
  <si>
    <t>Plac zabaw "Radosna Szkoła"</t>
  </si>
  <si>
    <t xml:space="preserve">Zespół boisk Orlik </t>
  </si>
  <si>
    <t>s. 103,105,212,213</t>
  </si>
  <si>
    <t>pok. 100</t>
  </si>
  <si>
    <t>Projektor poleasingowy</t>
  </si>
  <si>
    <t>s. 211</t>
  </si>
  <si>
    <t xml:space="preserve">Projektor </t>
  </si>
  <si>
    <t>s. 15, 213</t>
  </si>
  <si>
    <t>Komputer poleasingowy</t>
  </si>
  <si>
    <t>świetlica</t>
  </si>
  <si>
    <t xml:space="preserve">Komputery poleasingowe </t>
  </si>
  <si>
    <t xml:space="preserve">Zabezpieczenie sieci Unisense </t>
  </si>
  <si>
    <t xml:space="preserve">NAS QNAP 231 </t>
  </si>
  <si>
    <t>sekreariat</t>
  </si>
  <si>
    <t>biblioteka</t>
  </si>
  <si>
    <t>Centrala telefoniczna Silcan</t>
  </si>
  <si>
    <t>pok.100</t>
  </si>
  <si>
    <t>Drukarka laserowa HP M501dn</t>
  </si>
  <si>
    <t>gab. Wicedyrektor</t>
  </si>
  <si>
    <t>Projektor WXGA ViewSonic</t>
  </si>
  <si>
    <t>s.205,206</t>
  </si>
  <si>
    <t xml:space="preserve">Projektor DLP WXGA </t>
  </si>
  <si>
    <t>Projektor XGA HDMI</t>
  </si>
  <si>
    <t>s. 106</t>
  </si>
  <si>
    <t>s.11,13,202,203, pok. WF</t>
  </si>
  <si>
    <t>Zestaw komputerowy poleasingowy</t>
  </si>
  <si>
    <t>s. 101,102,201,205</t>
  </si>
  <si>
    <t>Projektor Ultraogniskowy I-3 3303</t>
  </si>
  <si>
    <t>s. 11,101,103,201</t>
  </si>
  <si>
    <t>kierownik gospodarczy</t>
  </si>
  <si>
    <t>Switch</t>
  </si>
  <si>
    <t>księgowość</t>
  </si>
  <si>
    <t>Tablica interaktywna</t>
  </si>
  <si>
    <t>s. 113</t>
  </si>
  <si>
    <t>Laptopy poleasingowe</t>
  </si>
  <si>
    <t>System nagłaśniający</t>
  </si>
  <si>
    <t>sekretariat, księgowość</t>
  </si>
  <si>
    <t>sekretariat</t>
  </si>
  <si>
    <t>P12592RB</t>
  </si>
  <si>
    <t>012208C001602</t>
  </si>
  <si>
    <t>pokoj nauczycielski</t>
  </si>
  <si>
    <t>pokój nauczycielski</t>
  </si>
  <si>
    <t>gabinet dyrektora</t>
  </si>
  <si>
    <t>Budynek Szkolny A</t>
  </si>
  <si>
    <t>Budynek Szkolny B</t>
  </si>
  <si>
    <t>Budynek Szkolny C</t>
  </si>
  <si>
    <t>Budynek Szkolny D</t>
  </si>
  <si>
    <t>cegła, mur pruski</t>
  </si>
  <si>
    <t>I i II piętro: beton i stal; III piętro: drewniane</t>
  </si>
  <si>
    <t>2014 r. termomodernizacja</t>
  </si>
  <si>
    <t>cegła i blacha</t>
  </si>
  <si>
    <t>pon.-pt. 7:00 -16:30</t>
  </si>
  <si>
    <t>Siatka w ramach na podm.</t>
  </si>
  <si>
    <t>Boisko wielofunkcyjne wraz z sprzętem sportowym i dojściem do boiska</t>
  </si>
  <si>
    <t>ul. Karłowicza 33</t>
  </si>
  <si>
    <t>Budynek dydaktyczny A</t>
  </si>
  <si>
    <t>Budynek sportowy basen</t>
  </si>
  <si>
    <t>Budynek dydaktyczny B</t>
  </si>
  <si>
    <t>1996/1998</t>
  </si>
  <si>
    <t>beton +cegła</t>
  </si>
  <si>
    <t>Plac zabaw</t>
  </si>
  <si>
    <t>Zespół boisk zewnętrznych, nawierzchnia boiska, siatki</t>
  </si>
  <si>
    <t>ul. Moniuszki 9 i ul. Karłowicza 33</t>
  </si>
  <si>
    <t>Laptop HP 255 G7</t>
  </si>
  <si>
    <t>Urządzenie wielofunkcyjne Brother DCP-L2552DN</t>
  </si>
  <si>
    <t>Drukarka OKI C824DD</t>
  </si>
  <si>
    <t xml:space="preserve">Wizualizer Returnstar IQ View </t>
  </si>
  <si>
    <t>Czytnik EBOOK LUMOS</t>
  </si>
  <si>
    <t>Tablet Samsung T515 Galaxy Tab A Exynos 7904</t>
  </si>
  <si>
    <t>Zestaw interaktywny Returnsat IQ Touch J4K 65", komputer OPSi</t>
  </si>
  <si>
    <t>Projektor Vivitek</t>
  </si>
  <si>
    <t>Monitor interaktywny Touch 1065</t>
  </si>
  <si>
    <t>Projektor Optima</t>
  </si>
  <si>
    <t>Tablet Samsung 7"</t>
  </si>
  <si>
    <t>Zestaw komputerowy EccoPc Desktop</t>
  </si>
  <si>
    <t>Laptop EccoPc</t>
  </si>
  <si>
    <t>Laptop ACER 15,6"</t>
  </si>
  <si>
    <t>Urządzenie workforce</t>
  </si>
  <si>
    <t>50</t>
  </si>
  <si>
    <t>30</t>
  </si>
  <si>
    <t>systemy zabezpieczeń są sprawne technicznie i posiadają aktualne potwierdzenie sprawności przez upoważnione jednostki konserwujące</t>
  </si>
  <si>
    <t>Działalność opiekuńczo - wychowawcza. W szkole jest stołówka prowadzona przez ajenta, który wydaje obiady, przygotowane w innej placówce.</t>
  </si>
  <si>
    <t>Budynek Szkoły Podstawowej nr 3 Placówka opiekuńczo - wychowawcza</t>
  </si>
  <si>
    <t>własność Urzędu Miasta Jelenia Góra</t>
  </si>
  <si>
    <t>ul. PCK 14a, 58-560 Jelenia Góra</t>
  </si>
  <si>
    <t>beton ,cegła pelna</t>
  </si>
  <si>
    <t>prefabrykaty DZ-3</t>
  </si>
  <si>
    <t>płyty prefabrykowane na podciagach żelbetowych</t>
  </si>
  <si>
    <t>z sieci miejskiej</t>
  </si>
  <si>
    <t>ocieplenie stropodachu - 2008, wymiana stolarki okiennej i drzwi wejściowych - 2008, termomodrenizacja budynku - 2009</t>
  </si>
  <si>
    <t>1 km</t>
  </si>
  <si>
    <t>PON-PT 22,00 DO 06.00 SOB , NIEDZ i ŚWIĘTA CAŁĄ DOBĘ</t>
  </si>
  <si>
    <t>2 NA ULICY HIRSZFELDA</t>
  </si>
  <si>
    <t>Boisko do siatkówki</t>
  </si>
  <si>
    <t>Obiekt Lekkoatletyczny</t>
  </si>
  <si>
    <t>Plac zabaw z programu Radosna Szkoła</t>
  </si>
  <si>
    <t xml:space="preserve">Zestaw komputerowy ZETAN </t>
  </si>
  <si>
    <t>572,573,574,575,576</t>
  </si>
  <si>
    <t>pracownia komputerowa</t>
  </si>
  <si>
    <t>Monitor koputerowy LCD AOC 18</t>
  </si>
  <si>
    <t>577,578,579</t>
  </si>
  <si>
    <t>Drukarka HP Office Jet Pro 8100</t>
  </si>
  <si>
    <t>gabinet wicedyrektora</t>
  </si>
  <si>
    <t>Komputer stacjonarny Winows 7</t>
  </si>
  <si>
    <t>pracownia geografii 214</t>
  </si>
  <si>
    <t>Drukarka samsung SL-M2070w</t>
  </si>
  <si>
    <t>pracownia fizyki 106</t>
  </si>
  <si>
    <t>sala 312</t>
  </si>
  <si>
    <t>budynek</t>
  </si>
  <si>
    <t>POK 10</t>
  </si>
  <si>
    <t>laptop Dell Latitude</t>
  </si>
  <si>
    <t>sala 107</t>
  </si>
  <si>
    <t>sala 104</t>
  </si>
  <si>
    <t>sala 115</t>
  </si>
  <si>
    <t>sala204</t>
  </si>
  <si>
    <t>649,650,651,652</t>
  </si>
  <si>
    <t>102a</t>
  </si>
  <si>
    <t>pok 103</t>
  </si>
  <si>
    <t>sala 116</t>
  </si>
  <si>
    <t>Drukarka BROTHER DCP-1623 WE</t>
  </si>
  <si>
    <t>Drukarka BROTHER MFC-B7715DW</t>
  </si>
  <si>
    <t>Kamera HIKVISION</t>
  </si>
  <si>
    <t>Kamera wewnetrzna HIKVISION</t>
  </si>
  <si>
    <t>Kamera zewnetrzna DS.-2CE 16DOT-IR + zasilacz</t>
  </si>
  <si>
    <t>Komputer ZETAN i 5</t>
  </si>
  <si>
    <t>Laptop ASPIRE 3</t>
  </si>
  <si>
    <t>Laptop dell 14</t>
  </si>
  <si>
    <t>Laptop Dell Latitude</t>
  </si>
  <si>
    <t>Laptop dell Latiude</t>
  </si>
  <si>
    <t>Laptop KLAPX 5400</t>
  </si>
  <si>
    <t>Laptop dell Vostro</t>
  </si>
  <si>
    <t>Notebook ASUS R541</t>
  </si>
  <si>
    <t>Notebook HP 250</t>
  </si>
  <si>
    <t>Projektor RICOCH</t>
  </si>
  <si>
    <t>Urządzzenie wielofunkcyjne CANON PIXMA TS6150</t>
  </si>
  <si>
    <t>Urządzenie wielofunkcyjne HP laser jet</t>
  </si>
  <si>
    <t>Urządzenie wielofunkcyjne HP Office jet</t>
  </si>
  <si>
    <t>Rejestrator HIKVISION</t>
  </si>
  <si>
    <t>Działalność wychowawczo - opiekuńcza dzieci w wieku 3-6 lat ze stołówką.</t>
  </si>
  <si>
    <t>Zasilacz UPS</t>
  </si>
  <si>
    <t>Monitor Asus</t>
  </si>
  <si>
    <t>Aparat fotograficzny cyfrowy LUMIX</t>
  </si>
  <si>
    <t>System monitoringu</t>
  </si>
  <si>
    <t>2019/20</t>
  </si>
  <si>
    <t>Magiczny dywan</t>
  </si>
  <si>
    <t>58-506 Jelenia Góra, ul. Karłowicza 13</t>
  </si>
  <si>
    <t>Budynek przedszkolny</t>
  </si>
  <si>
    <t>58-506 Jelenia Góra ul. Karłowicza 13</t>
  </si>
  <si>
    <t>płyta</t>
  </si>
  <si>
    <t>05.00-20.00</t>
  </si>
  <si>
    <t>Siatka w ramach na pomurówce</t>
  </si>
  <si>
    <t>Budynek + kotłownia gazowa</t>
  </si>
  <si>
    <t>58-570 Jelenia Góra, ul. Chopina 4</t>
  </si>
  <si>
    <t>Szambo, siatka</t>
  </si>
  <si>
    <t>Stolik z instrumentami</t>
  </si>
  <si>
    <t>Logoobrazki pakiet</t>
  </si>
  <si>
    <t>Zestaw logopedyczne zabawy</t>
  </si>
  <si>
    <t>Program obraz słowo dźwięk</t>
  </si>
  <si>
    <t>Zestaw Mówik</t>
  </si>
  <si>
    <t>Edu sensus logarytmika</t>
  </si>
  <si>
    <t>Edu sensus logopedia</t>
  </si>
  <si>
    <t>Nawiew ciepłego powietrza</t>
  </si>
  <si>
    <t>Notebook Acer</t>
  </si>
  <si>
    <t>Monitor Acer</t>
  </si>
  <si>
    <t>Administracyjno-mieszkalny (główny) wraz z kotłownią</t>
  </si>
  <si>
    <t>Jelenia Góra ul. Podgórzyńska 6/2</t>
  </si>
  <si>
    <t>brak informacji</t>
  </si>
  <si>
    <t xml:space="preserve">cegła, kamień, mur pruski, </t>
  </si>
  <si>
    <t>konstrukcja wielospadowa drewniana</t>
  </si>
  <si>
    <t>do 100 m</t>
  </si>
  <si>
    <t>TAK- parter częściowo</t>
  </si>
  <si>
    <t>TAK- wewnętrzny i zewnętrzny</t>
  </si>
  <si>
    <t>TAK- uruchamiana automatycznie</t>
  </si>
  <si>
    <t>Jelenia Góra ul Podgórzyńska 6/2</t>
  </si>
  <si>
    <t>Boisko do koszykówki</t>
  </si>
  <si>
    <t>Jelenia Góra ul Podgórzyńska 6/3</t>
  </si>
  <si>
    <t>Ogrodzenie posesji</t>
  </si>
  <si>
    <t>Jelenia Góra ul Podgórzyńska 6/4</t>
  </si>
  <si>
    <t>Jelenia Góra ul. Podgórzyńska 6/1</t>
  </si>
  <si>
    <t>Jelenia Góra ul. Podgórzyńska 6/3</t>
  </si>
  <si>
    <t xml:space="preserve">Budynek  MOPS </t>
  </si>
  <si>
    <t>Jelenia Góra,  Al.Jana Pawła II 7</t>
  </si>
  <si>
    <t>użytkowanie</t>
  </si>
  <si>
    <t>ok. 1905</t>
  </si>
  <si>
    <t>c.o.</t>
  </si>
  <si>
    <t>piwnica i okna kasowe na parterze</t>
  </si>
  <si>
    <t>tak 8.00-15.30</t>
  </si>
  <si>
    <t>tak 6.00-20.00</t>
  </si>
  <si>
    <t>klapy dymowe</t>
  </si>
  <si>
    <t>Budynek byłego labolatorium (2) MOPS</t>
  </si>
  <si>
    <t>okna kraty</t>
  </si>
  <si>
    <t>Budynek gospodarczo-garażowy MOPS</t>
  </si>
  <si>
    <t>drewniany pokryty papą</t>
  </si>
  <si>
    <t>Budynek Dziennego Domu Pomocy Społecznej</t>
  </si>
  <si>
    <t>parter kraty częściowo</t>
  </si>
  <si>
    <t xml:space="preserve">Budynek gospodarczy Dziennego Domu Pomocy Społecznej </t>
  </si>
  <si>
    <t>piecyk elektryczny</t>
  </si>
  <si>
    <t>Ogrodzenie MOPS</t>
  </si>
  <si>
    <t>Brama wjazdowa MOPS</t>
  </si>
  <si>
    <t>Jelenia Góra, ul. Leśna 3</t>
  </si>
  <si>
    <t>żelbet, cegła, gazobeton</t>
  </si>
  <si>
    <t>płyta kotytkowa</t>
  </si>
  <si>
    <t>CO gazowe</t>
  </si>
  <si>
    <t>VIII.2019 - Poprawa infrastruktury DPS "PJ" poprzez wykonanie m.in. pochylni dla osób niepełnospr., ciągów komunikacyjnych i parkingów oraz częściowa wymiana ogrodzenia wraz z bramą wjazdową        VIII.2016 - Przebudowa pomieszczen kuchni i pralni z wymianą wyposażenia                                                 XII/2014 - Termomodernizacja budynku DPS "PJ"</t>
  </si>
  <si>
    <t xml:space="preserve">mieszkaniowa </t>
  </si>
  <si>
    <t>Okno Archiwum zlokalizowane w Piwnicy - roleta antywłamaniowa</t>
  </si>
  <si>
    <t>TAK- zewnętrzny i wewnętrzny</t>
  </si>
  <si>
    <t>25</t>
  </si>
  <si>
    <t>Pozostałe wyposażenie, maszyny i urządzenia</t>
  </si>
  <si>
    <t>Jelenia Góra, ul. Sprzymierzonych 9</t>
  </si>
  <si>
    <t>użyczenie</t>
  </si>
  <si>
    <t xml:space="preserve">księgowa brutto </t>
  </si>
  <si>
    <t>ceramiczne i drewniane</t>
  </si>
  <si>
    <t>wielospadowy, konstrukcji drewnianej</t>
  </si>
  <si>
    <t>kraty znajdują się we wszystkich pomieszczeniach w przyziemiu, w 4 pokojach mieszkalnych, 2 klasach i jednej toalecie na parterze</t>
  </si>
  <si>
    <t xml:space="preserve">TAK - wewnętrzny i zewnętrzny </t>
  </si>
  <si>
    <t xml:space="preserve"> NIE</t>
  </si>
  <si>
    <t>cegła, pustaki, płyta drewniana</t>
  </si>
  <si>
    <t>wielospadowy, jednospadowy, dwuspadowy</t>
  </si>
  <si>
    <t>dachówka, blachodachówka i papa</t>
  </si>
  <si>
    <t xml:space="preserve">kraty w dwóch oknach  </t>
  </si>
  <si>
    <t>Garaże</t>
  </si>
  <si>
    <t>bloczki betonowe</t>
  </si>
  <si>
    <t>jednospadowy</t>
  </si>
  <si>
    <t>kraty we wszystkich oknach</t>
  </si>
  <si>
    <t>Boisko sportowe wielofunkcyjne</t>
  </si>
  <si>
    <t>Ogrodzenie siatka w ramach</t>
  </si>
  <si>
    <t xml:space="preserve">Ogrodzenie siatka </t>
  </si>
  <si>
    <t>Basen odkryty w kształcie koła</t>
  </si>
  <si>
    <t>Jelenia Góra, ul. Ptasia 2 A</t>
  </si>
  <si>
    <t>murowany z ceghły i kamienia</t>
  </si>
  <si>
    <t xml:space="preserve">płyta żelbetowa </t>
  </si>
  <si>
    <t>tak, okna na parterze budynku orazna I p. nad dachem</t>
  </si>
  <si>
    <t>_</t>
  </si>
  <si>
    <t>tak 24 h</t>
  </si>
  <si>
    <t xml:space="preserve">dzierżawa </t>
  </si>
  <si>
    <t>Jelenia Góra, ul. Długa 1</t>
  </si>
  <si>
    <t>zakratowane okna od podwórza pomieszczenia magazynowego na parterze oraz pomieszczenia biurowego na 1 piętrze. Dodatkowe zabezpieczenie przed włamaniem: na parterze na szybach zainstalowana jest wewnątrz folia antywłamaniowa;  Czynny system alarmujący firmę ochrony mienia znajduje się na terenie BWA</t>
  </si>
  <si>
    <t>monitoring firmy ochrony mienia JAREX</t>
  </si>
  <si>
    <t>mieszkanowa</t>
  </si>
  <si>
    <t>centralne</t>
  </si>
  <si>
    <t>Umowa najmu zawarta 01.11.1998 z ZGKiM w Jeleniej Górze</t>
  </si>
  <si>
    <t>Lokal użytkowy-Galeria</t>
  </si>
  <si>
    <t>Mienie osób trzecich - ekspozycja dzieł sztuki</t>
  </si>
  <si>
    <t>Kolekcja dzieł sztuki - prace artystów eksponowane podczas wystaw</t>
  </si>
  <si>
    <t>JCIiER Książnica Karkonoska</t>
  </si>
  <si>
    <t>Jelenia Góra, ul. Bankowa 27</t>
  </si>
  <si>
    <t xml:space="preserve">beton, pustaki, regips,żelbet,szkło </t>
  </si>
  <si>
    <t>gęstożebrowany, akerman</t>
  </si>
  <si>
    <t>papa,miedź</t>
  </si>
  <si>
    <t>budynki mieszkalne</t>
  </si>
  <si>
    <t>7.30-20.00</t>
  </si>
  <si>
    <t>42</t>
  </si>
  <si>
    <t>Wrzutnie na książki (2 szt.)</t>
  </si>
  <si>
    <t xml:space="preserve">Telebim pełnoekranowy </t>
  </si>
  <si>
    <t>Jelenia Góra, ul.Bankowa 27</t>
  </si>
  <si>
    <t>napadówka</t>
  </si>
  <si>
    <t>firma zewn., dni robocze 13.00-07.00, dni wolne od pracy 24h</t>
  </si>
  <si>
    <t>od zaplecza</t>
  </si>
  <si>
    <t>kompleksowy remont całego budynku: wymiana wszystkich instalacji, ocieplenie, elewacja, montaż systemu wentylacyjnego z klimatyzacja Sali widowiskowej</t>
  </si>
  <si>
    <t>ciepło</t>
  </si>
  <si>
    <t>blacha stalowa ocynkowana</t>
  </si>
  <si>
    <t>Masywne, ognioodporne</t>
  </si>
  <si>
    <t>Cegła pełna</t>
  </si>
  <si>
    <t>ok. XIX w.</t>
  </si>
  <si>
    <t>właśność</t>
  </si>
  <si>
    <t>Jelenia Góra, ul. Bankowa 28/30</t>
  </si>
  <si>
    <t>dni robocze 19.00-07.00, dni wolne od pracy 24h</t>
  </si>
  <si>
    <t>Ceramiczne stalowe</t>
  </si>
  <si>
    <t>ok. XVIII w.</t>
  </si>
  <si>
    <t>wynajem</t>
  </si>
  <si>
    <t>Jelenia Góra, ul. 1 Maja 60</t>
  </si>
  <si>
    <t>Pustaki cer. MAX, cegla</t>
  </si>
  <si>
    <t>Budynek widowiskowy</t>
  </si>
  <si>
    <t>Budynek handlowy</t>
  </si>
  <si>
    <t>Masywne ceramiczne</t>
  </si>
  <si>
    <t>Cegła ceramiczna</t>
  </si>
  <si>
    <t>XIX</t>
  </si>
  <si>
    <t>Lokal użytkowy, garaż</t>
  </si>
  <si>
    <t xml:space="preserve"> TAK - zewnętrzny </t>
  </si>
  <si>
    <t>dachówka, papa</t>
  </si>
  <si>
    <t>XIX /XX</t>
  </si>
  <si>
    <t>Budynek główny, Sala Wielofunkcyjna z zapleczem</t>
  </si>
  <si>
    <t>Jelenia Góra, ul. Cieplicka 172</t>
  </si>
  <si>
    <t>Jelenia Góra, ul. Różyckiego 21</t>
  </si>
  <si>
    <t>Ogrodzenie z siatki na słupkach stalowych</t>
  </si>
  <si>
    <t>gazowe, CO</t>
  </si>
  <si>
    <t>Budynek żłobka</t>
  </si>
  <si>
    <t>Jelenia Góra, ul. Piłsudskiego 32</t>
  </si>
  <si>
    <t>ceramiczny i drewniany</t>
  </si>
  <si>
    <t>więźba drewniana</t>
  </si>
  <si>
    <t xml:space="preserve">2018 - termomodernizacja budynku. 2019 - wykonanie wentylacji </t>
  </si>
  <si>
    <t>Tak od 17.00 do 6.00</t>
  </si>
  <si>
    <t>Proszkowe i do tłuszczów i olejów</t>
  </si>
  <si>
    <t>Kotłownia gazowa dwufunkcyjna</t>
  </si>
  <si>
    <t>Jelenia Góra, ul. Krasickiego 6</t>
  </si>
  <si>
    <t>Piaskownica</t>
  </si>
  <si>
    <t>Urządzenia ogrodowe, zestaw zabawowy dla dzieci</t>
  </si>
  <si>
    <t>Słupy z cegieł, płot żelazny kuty</t>
  </si>
  <si>
    <t>Płot z płaskowników</t>
  </si>
  <si>
    <t>Siatka na słupkach</t>
  </si>
  <si>
    <t>4 na każdej kondygnacji</t>
  </si>
  <si>
    <t>22:00 – 6:00</t>
  </si>
  <si>
    <t>okna piwniczne, rolety drewniane w oknach parterowych</t>
  </si>
  <si>
    <t>2018 – wymiana stolarki okiennej i instalacji CO, wymiana oświetlenia na energooszczędne, izolacja fundamentów, ocieplenie poddasza</t>
  </si>
  <si>
    <t>Gazowe, CO</t>
  </si>
  <si>
    <t>dachówka rzymska</t>
  </si>
  <si>
    <t>więźba drewniana, krokwie</t>
  </si>
  <si>
    <t>belki drewniane, kasetonowo-dekoracyjne</t>
  </si>
  <si>
    <t>mur pruski, cegła, piaskowiec</t>
  </si>
  <si>
    <t>Pozostałe maszyny i urządzenia:</t>
  </si>
  <si>
    <t>Jelenia Góra, ul. Zjednoczenia Narodowego 15</t>
  </si>
  <si>
    <t>Siatka rozciągnięta</t>
  </si>
  <si>
    <t>17-5</t>
  </si>
  <si>
    <t>Budynek pralni</t>
  </si>
  <si>
    <t>TAK-parter</t>
  </si>
  <si>
    <t xml:space="preserve">1) Termomodernizacja-XI.2009- 367.129,48; 2) kotłownia, instal.c.o.-XII.2014 - 275.702,10; </t>
  </si>
  <si>
    <t xml:space="preserve"> cegła</t>
  </si>
  <si>
    <t xml:space="preserve">Budynek główny MP 10 </t>
  </si>
  <si>
    <t>Dźwig towarowy mały HIDRAL MH-15750/2014, Kocioł cieczowy BROTJE WGB 90E nr f.14015804, Kocioł cieczowy BROTJE WGB 90E nr f.14015805</t>
  </si>
  <si>
    <t>gaśnice i hydranty</t>
  </si>
  <si>
    <t xml:space="preserve"> personel pedagogiczno-obsługowy przebywaja w budynku od godz. 6:00-17:00</t>
  </si>
  <si>
    <t>od 19:00-6:00</t>
  </si>
  <si>
    <t>Pomieszcenie na piętrze-księgowość</t>
  </si>
  <si>
    <t>Dewastacja placu zabaw dla dzieci przez okolicznych mieszkańców</t>
  </si>
  <si>
    <t>wykonanie elewacji z ociepleniem 2008r.</t>
  </si>
  <si>
    <t>ciepłownia ECO</t>
  </si>
  <si>
    <t>cegla i bloczki gazobetonowe</t>
  </si>
  <si>
    <t>Jelenia Góra ul. Kurpińskiego 2 (Zabobrze)</t>
  </si>
  <si>
    <t>Budynek piętrowy</t>
  </si>
  <si>
    <t>18-6</t>
  </si>
  <si>
    <t>Jelenia Góra, ul.Tuwima 12</t>
  </si>
  <si>
    <t>Stołówka</t>
  </si>
  <si>
    <t>Leżakownia</t>
  </si>
  <si>
    <t>Budynek Główny</t>
  </si>
  <si>
    <t>Jelenia Góra ul. Kilińskiego 5/7</t>
  </si>
  <si>
    <t>Jelenia Góra, ul. Kilińskiego 5/7</t>
  </si>
  <si>
    <t>Ogrodzenie zewnętrzne</t>
  </si>
  <si>
    <t>wyłącznik ppoż</t>
  </si>
  <si>
    <t>TAK- wewnętrzny</t>
  </si>
  <si>
    <t>nocne</t>
  </si>
  <si>
    <t>Rzeka Bóbr  zalała teren Jeleniej Góry- zalanie pomiszczeń piwnicy</t>
  </si>
  <si>
    <t>2011-termomodernizacja, oraz modernizacja pomieszczeń wymiana instalacji</t>
  </si>
  <si>
    <t>dachówka ceramicznakarpiówka, łącznik dachu pokryty papą termozgrzewalną</t>
  </si>
  <si>
    <t>wierzba dachowa konstrukcji drewnianej, dach wielospadowy z facjatkami.</t>
  </si>
  <si>
    <t>prefabrykowane na belkach stalowych i strop Kleina</t>
  </si>
  <si>
    <t>około 1920</t>
  </si>
  <si>
    <t>Jelenia Góra, ul. Jana Kochanowskiego 18</t>
  </si>
  <si>
    <t>żelbeton, ceramika, drewno</t>
  </si>
  <si>
    <t>25/02/2013 - termomodernizacja (wymieniona stolarka okienna 
i drzwi zewnętrzne)</t>
  </si>
  <si>
    <t>6-22</t>
  </si>
  <si>
    <t>System alarmowy z powiadamianiem firmy ochroniarskiej w pn-pt. 22.00.6.00; caołdobowo w weekendy i święta</t>
  </si>
  <si>
    <t>obiekt w trakcie dostosowań do aktualnych wymogów ppoż.</t>
  </si>
  <si>
    <t>obiekt kwalifikujacy się do remontu</t>
  </si>
  <si>
    <t>System alarmowy z powiadamianiem firmy ochroniarskiej w pn-pt. 22.00.6.00; całodobowo w weekendy i święta</t>
  </si>
  <si>
    <t>Bunkier</t>
  </si>
  <si>
    <t>Kocioł cieczowy Buderus G 515, N7226001179</t>
  </si>
  <si>
    <t>Kocioł cieczowy Buderus G 515, N7226001180</t>
  </si>
  <si>
    <t>Stały zbiornik ciśnieniowy Reflex ICNP 400L, 4/10000F; N7326010986</t>
  </si>
  <si>
    <t>Stały zbiornik ciśnieniowy Reflex ICNP 400L; 4/10001F; N 7326010987</t>
  </si>
  <si>
    <t>Stały zbiornik ciśnieniowy Reflex ICNP 80L; 8611; N 7326010984</t>
  </si>
  <si>
    <t>Stały zbiornik ciśnieniowy Reflex ICNP 80L; 8609; N 7326010983</t>
  </si>
  <si>
    <t>Stały zbiornik ciśnieniowy Reflex ICNP 400L; 4/0999F; N 7326010985</t>
  </si>
  <si>
    <t>Palnik gazowy Weishaupt G5/1-D</t>
  </si>
  <si>
    <t>D1/1897</t>
  </si>
  <si>
    <t>pomieszczenie biurowe</t>
  </si>
  <si>
    <t>DPS"PJ"/30/25</t>
  </si>
  <si>
    <t>Serwer DELL+osprzęt</t>
  </si>
  <si>
    <t>DPS"PJ"/30/27</t>
  </si>
  <si>
    <t>Komputer HP COMPAQ+monitor NEC</t>
  </si>
  <si>
    <t>DPS"PJ"/30/28-29</t>
  </si>
  <si>
    <t>DPS"PJ"/30/31-32</t>
  </si>
  <si>
    <t>Komputer DELL 3670</t>
  </si>
  <si>
    <t>DPS"PJ"/30/40</t>
  </si>
  <si>
    <t>Komputer HP + monitor 21,5"</t>
  </si>
  <si>
    <t>DPS"PJ"/30/42-43</t>
  </si>
  <si>
    <t>Drukarka HP M2030DN</t>
  </si>
  <si>
    <t>DPS"PJ"/30/44</t>
  </si>
  <si>
    <t>Terminal danych MC2180-MS01E-CRD</t>
  </si>
  <si>
    <t>DPS"PJ"/30/45</t>
  </si>
  <si>
    <t>Smartfon Huwawei Mate 20 Lite Black</t>
  </si>
  <si>
    <t>DPS"PJ"/23/13</t>
  </si>
  <si>
    <t>Drukarka etykiet Honeywell PC42T</t>
  </si>
  <si>
    <t>DPS"PJ"/30/46</t>
  </si>
  <si>
    <t>Laptop DELL E5450</t>
  </si>
  <si>
    <t>DPS"PJ"/30/47</t>
  </si>
  <si>
    <t>DzDPS/491/K-6/2016</t>
  </si>
  <si>
    <t>Urządzenie brzegowe wraz z licencjami</t>
  </si>
  <si>
    <t>MOPS/491/S-4/2016</t>
  </si>
  <si>
    <t>Serwer aplikacyjny DELL PE R330</t>
  </si>
  <si>
    <t>MOPS/491/S-5/2016</t>
  </si>
  <si>
    <t>Drukarka lexmark MS312DN</t>
  </si>
  <si>
    <t>MOPS/491/D-69/2016</t>
  </si>
  <si>
    <t>MOPS/491/D-71/2016</t>
  </si>
  <si>
    <t xml:space="preserve">Monitor Philips </t>
  </si>
  <si>
    <t>MOPS/491/M-15/2016</t>
  </si>
  <si>
    <t>Monitor BENQ 23,8 (dodatkowy do zestawu komp, praca z dwoma monitorami)</t>
  </si>
  <si>
    <t>MOPS/491/M-16/2016</t>
  </si>
  <si>
    <t>Drukarka Rhino 5200</t>
  </si>
  <si>
    <t>MOPS/491/D-68/2016</t>
  </si>
  <si>
    <t>Drukarka Lexmark M312DN</t>
  </si>
  <si>
    <t>MOPS/491/D-70/2016</t>
  </si>
  <si>
    <t>Urządzenie wielof. Brother DCP-J100 - drukarka</t>
  </si>
  <si>
    <t>MOPS/Św/491/D-2/2016</t>
  </si>
  <si>
    <t>Zestaw komputerowy DELL z monitorem i oprogramowaniem</t>
  </si>
  <si>
    <t>MOPS/Św/K-1/2016</t>
  </si>
  <si>
    <t>Drukarka Lexmark MS312DN</t>
  </si>
  <si>
    <t>MOPS/Św/491/D-3/2016</t>
  </si>
  <si>
    <t>Laptop Lenovo Notebook B71-80 z torbą</t>
  </si>
  <si>
    <t>DSR/491/K-30/2016</t>
  </si>
  <si>
    <t>Serwer Synology + switch+zasilacz awaryjny</t>
  </si>
  <si>
    <t>DSR/491/S-4/2016</t>
  </si>
  <si>
    <t>Serwer aplikacyjny 500+, Dell PE R320 + software</t>
  </si>
  <si>
    <t>DSR/491/S-5/2016</t>
  </si>
  <si>
    <t>Urządzenie wielof. HP Laser Jet PRO MFP M225dn</t>
  </si>
  <si>
    <t>DSR/803/UW-2/2016</t>
  </si>
  <si>
    <t>Zestaw komputerowy z 2x monitor+UPS+Licencja office+drukarka</t>
  </si>
  <si>
    <t>DSR/491/K-26/2016</t>
  </si>
  <si>
    <t>DSR/491/K-29/2016</t>
  </si>
  <si>
    <t>Zestaw komputerowy DELL 3900MT z monitorem</t>
  </si>
  <si>
    <t>DSR/491/K-32/2016</t>
  </si>
  <si>
    <t>DSR/803/UW-1/2016</t>
  </si>
  <si>
    <t>DSR/491/K-28/2016</t>
  </si>
  <si>
    <t>DSR/491/K-31/2016</t>
  </si>
  <si>
    <t>DSR/491/K-27/2016</t>
  </si>
  <si>
    <t>Zestaw komputerowy DELL V3900 MT  z monitorem</t>
  </si>
  <si>
    <t>DSR/491/K-33/2016</t>
  </si>
  <si>
    <t>Zestaw komputerowy z 2x monitor + drukarka + UPS + Licencja office</t>
  </si>
  <si>
    <t>DSR/491/K-25a/2016</t>
  </si>
  <si>
    <t>Drukarka HP PRO 400 M402DN</t>
  </si>
  <si>
    <t>DSR/491/D-24/2016</t>
  </si>
  <si>
    <t xml:space="preserve">Monitor AOC E2270swhn </t>
  </si>
  <si>
    <t>DSR/491/M-7/2016</t>
  </si>
  <si>
    <t>Centrala telefoniczna</t>
  </si>
  <si>
    <t>92-5-14</t>
  </si>
  <si>
    <t xml:space="preserve">Drukarka </t>
  </si>
  <si>
    <t>92-14-19</t>
  </si>
  <si>
    <t>Drukarka (kolor)</t>
  </si>
  <si>
    <t>92-14-22</t>
  </si>
  <si>
    <t xml:space="preserve"> </t>
  </si>
  <si>
    <t>Drukarka Samsung</t>
  </si>
  <si>
    <t>92-14-45</t>
  </si>
  <si>
    <t>92-14-20</t>
  </si>
  <si>
    <t>Telefax Panasonic</t>
  </si>
  <si>
    <t>92-5-16</t>
  </si>
  <si>
    <t>Komputer (monitor92-14-23)</t>
  </si>
  <si>
    <t>92-14-32</t>
  </si>
  <si>
    <t xml:space="preserve">Komputer (monitor 92-14-31) </t>
  </si>
  <si>
    <t>92-14-28</t>
  </si>
  <si>
    <t>Komputer (monitor 92-14-24)</t>
  </si>
  <si>
    <t>92-14-18</t>
  </si>
  <si>
    <t>Laminator</t>
  </si>
  <si>
    <t>97-1-28</t>
  </si>
  <si>
    <t>Monitor do komp. 92-14-18</t>
  </si>
  <si>
    <t>92-14-24</t>
  </si>
  <si>
    <t>Monitor do komputera  92-14-32</t>
  </si>
  <si>
    <t>92-14-23</t>
  </si>
  <si>
    <t>Monitor SAMSUNG do komp. 92-14-28</t>
  </si>
  <si>
    <t>92-14-31</t>
  </si>
  <si>
    <t>Projektor CPX</t>
  </si>
  <si>
    <t>92-6-2</t>
  </si>
  <si>
    <t>00-33</t>
  </si>
  <si>
    <t>Zestaw komputerowy z monitorem i drukarką HP Lser</t>
  </si>
  <si>
    <t>MOPS/DIK/491/K-2/2017</t>
  </si>
  <si>
    <t>92-14-4</t>
  </si>
  <si>
    <t>92-14-2</t>
  </si>
  <si>
    <t>MOPS/DIK/491/K-1/2017</t>
  </si>
  <si>
    <t>System alarmowy w budynku MOPS</t>
  </si>
  <si>
    <t>AL.-1</t>
  </si>
  <si>
    <t>Kserokopiarka Ricoch Afico</t>
  </si>
  <si>
    <t>ks-7</t>
  </si>
  <si>
    <t>Urządzenie wielof. OKI MB492DN</t>
  </si>
  <si>
    <t>Uw-3</t>
  </si>
  <si>
    <t>K-34</t>
  </si>
  <si>
    <t>Drukarka HP PRO 400 M402DNE</t>
  </si>
  <si>
    <t>D-26</t>
  </si>
  <si>
    <t>D-25/2017</t>
  </si>
  <si>
    <t>00-24/k</t>
  </si>
  <si>
    <t>00-25/k</t>
  </si>
  <si>
    <t>00-23/k</t>
  </si>
  <si>
    <t>00-28/M</t>
  </si>
  <si>
    <t>Drukarka Colo LJ M254dw</t>
  </si>
  <si>
    <t>00-27/D</t>
  </si>
  <si>
    <t>Drukarka Lexmark MS417DN</t>
  </si>
  <si>
    <t>00-26/D</t>
  </si>
  <si>
    <t xml:space="preserve">Zestaw komputerowy z monitor + OFFICE 2016 </t>
  </si>
  <si>
    <t>30/20/K</t>
  </si>
  <si>
    <t>Monitor Philips</t>
  </si>
  <si>
    <t>30/22/M</t>
  </si>
  <si>
    <t>30/23/M</t>
  </si>
  <si>
    <t>Zestaw komputerowy z monitor + OFFICE 2016</t>
  </si>
  <si>
    <t>30/21/k</t>
  </si>
  <si>
    <t>30/25/D</t>
  </si>
  <si>
    <t>Monitor AOC</t>
  </si>
  <si>
    <t>30/24/M</t>
  </si>
  <si>
    <t>Drukarka Brother HL-3170CDW</t>
  </si>
  <si>
    <t>RPO 1/9</t>
  </si>
  <si>
    <t>Komputer DELL V3668MT bez monitora</t>
  </si>
  <si>
    <t>RPO 1/6</t>
  </si>
  <si>
    <t>Monitor IIYAMA</t>
  </si>
  <si>
    <t>RPO 1/7</t>
  </si>
  <si>
    <t xml:space="preserve">Monitor IIYAMA </t>
  </si>
  <si>
    <t>RPO 1/8</t>
  </si>
  <si>
    <t>MOPS/Św/M-2/2018</t>
  </si>
  <si>
    <t>Zestaw komputerowy DELL z oprogramowaniem</t>
  </si>
  <si>
    <t>MOPS/Św/K-2/2018</t>
  </si>
  <si>
    <t>Urządzenie wielof. HP Laser Jet PRO M227sdnMFP</t>
  </si>
  <si>
    <t xml:space="preserve"> MOPS/ŚW/JŻ/2018</t>
  </si>
  <si>
    <t>Drukarka HP M402 DNE</t>
  </si>
  <si>
    <t>MOPS/KW/2018 Wolski Konrad</t>
  </si>
  <si>
    <t>MOPS/KW/2018</t>
  </si>
  <si>
    <t xml:space="preserve">MOPS/DSR/DM/2018 </t>
  </si>
  <si>
    <t>MOPS/M-1/2018</t>
  </si>
  <si>
    <t xml:space="preserve">Komputer DELL z oprogramowaniem </t>
  </si>
  <si>
    <t>MOPS/K-1/2018</t>
  </si>
  <si>
    <t>MOPS/M-2/2018</t>
  </si>
  <si>
    <t>MOPS/K-2/2018</t>
  </si>
  <si>
    <t>MOPS/M-3/2018</t>
  </si>
  <si>
    <t>MOPS/K-3/2018</t>
  </si>
  <si>
    <t>MOPS/M-4/2018</t>
  </si>
  <si>
    <t>MOPS/K-4/2018</t>
  </si>
  <si>
    <t>MOPS/M-5/2018</t>
  </si>
  <si>
    <t>MOPS/K-5/2018</t>
  </si>
  <si>
    <t>MOPS/M-6/2018</t>
  </si>
  <si>
    <t>MOPS/K-6/2018</t>
  </si>
  <si>
    <t>MOPS/M-7/2018</t>
  </si>
  <si>
    <t>MOPS/K-7/2018</t>
  </si>
  <si>
    <t>Monitor LG</t>
  </si>
  <si>
    <t>FM</t>
  </si>
  <si>
    <t>Kserokopiarka MPC3003</t>
  </si>
  <si>
    <t>ks-8/2018</t>
  </si>
  <si>
    <t>Kserokopiarka Ricoch</t>
  </si>
  <si>
    <t>Ks-7/2018</t>
  </si>
  <si>
    <t xml:space="preserve">Monitor Dell </t>
  </si>
  <si>
    <t>MOPS/IR/M/2018</t>
  </si>
  <si>
    <t>SzH</t>
  </si>
  <si>
    <t>ŚI</t>
  </si>
  <si>
    <t>WT</t>
  </si>
  <si>
    <t xml:space="preserve">Monitor AOC e970Swn </t>
  </si>
  <si>
    <t>RPO/1/10</t>
  </si>
  <si>
    <t>Monitor Philips z uchwytem</t>
  </si>
  <si>
    <t xml:space="preserve"> MOPS/M-8/2018</t>
  </si>
  <si>
    <t>MOPS/ZK/1/2018</t>
  </si>
  <si>
    <t>MOPS/ZK/2/2018</t>
  </si>
  <si>
    <t>MOPS/ZK/3/2018</t>
  </si>
  <si>
    <t>MOPS/ZK/4/2018</t>
  </si>
  <si>
    <t>MOPS/ŚW/LAP/1/2018</t>
  </si>
  <si>
    <t>MOPS/ŚW/LAP/2/2018</t>
  </si>
  <si>
    <t xml:space="preserve">Komputer Dell Vostro </t>
  </si>
  <si>
    <t>MOPS/KOMP/1/2018</t>
  </si>
  <si>
    <t xml:space="preserve">Zestaw komputerowy Dell V3670 z monitorem i oprogramowaniem </t>
  </si>
  <si>
    <t>MOPS/DSR/ZK/1/2018</t>
  </si>
  <si>
    <t>Komputer Dell V3670</t>
  </si>
  <si>
    <t>MOPS/DSR/KOMP/1/2018</t>
  </si>
  <si>
    <t>Drukarka HP M426FWDMFP</t>
  </si>
  <si>
    <t>D-27/2018</t>
  </si>
  <si>
    <t>Urządzenia systemu teleinformatycznego serwerowni MOPS</t>
  </si>
  <si>
    <t>MOPS/2018</t>
  </si>
  <si>
    <t>MOPS/DRUK/1/2019</t>
  </si>
  <si>
    <t>MOPS/DRUK/2/2019</t>
  </si>
  <si>
    <t>Drukarka HP LJ 400 M402 DNE</t>
  </si>
  <si>
    <t>MOPS/DSR/D-1/2019</t>
  </si>
  <si>
    <t>Urządzenie wielof. LJ M426M</t>
  </si>
  <si>
    <t>MOPS/DSR500+/UW1/2019</t>
  </si>
  <si>
    <t>MOPS/UW/1/2019</t>
  </si>
  <si>
    <t>MOPS/UW/2/2019</t>
  </si>
  <si>
    <t>MOPS/UW/3/2019</t>
  </si>
  <si>
    <t>MOPS/UW/4/2019</t>
  </si>
  <si>
    <t>MOPS/DSR500+/UW4/2019</t>
  </si>
  <si>
    <t>MOPS/DSR500+/UW/3/2019</t>
  </si>
  <si>
    <t>MOPS/DSR500+/UW/2/2019</t>
  </si>
  <si>
    <t>MOPS/M-1/2019</t>
  </si>
  <si>
    <t>Kserokopiarka Ricoch MP 3054</t>
  </si>
  <si>
    <t>DSR/KSE/1/2019</t>
  </si>
  <si>
    <t>DSR/KSE/2/2019</t>
  </si>
  <si>
    <t>MOPS/DSR/UW6/2019</t>
  </si>
  <si>
    <t>MOPS/DSR/UW5/2019</t>
  </si>
  <si>
    <t>Laptop Dell</t>
  </si>
  <si>
    <t>MOPS/DSR/LAP/1/2019</t>
  </si>
  <si>
    <t>DSR500+/UW5/2019</t>
  </si>
  <si>
    <t>Aparat fotograficzny analogowy</t>
  </si>
  <si>
    <t>92-3-1</t>
  </si>
  <si>
    <t>Aparat fotograficzny Cyfrowy</t>
  </si>
  <si>
    <t>92-3-2</t>
  </si>
  <si>
    <t>92-14-5</t>
  </si>
  <si>
    <t>92-14-33</t>
  </si>
  <si>
    <t>92-14-44</t>
  </si>
  <si>
    <t>Kamera Sony Black z karta pamięci 32GB</t>
  </si>
  <si>
    <t>52/7</t>
  </si>
  <si>
    <t>Laptop DELL V3568 z Office</t>
  </si>
  <si>
    <t>RPO 1/1</t>
  </si>
  <si>
    <t>RPO 1/3</t>
  </si>
  <si>
    <t>RPO 1/4</t>
  </si>
  <si>
    <t>RPO/ 1/5</t>
  </si>
  <si>
    <t>Laptop Lenovo (Gł. Ks.)</t>
  </si>
  <si>
    <t>MOPS/LAP/1/2018</t>
  </si>
  <si>
    <t xml:space="preserve">Laptop DELL V3578 </t>
  </si>
  <si>
    <t>RPO/1/11</t>
  </si>
  <si>
    <t>RPO/1/12</t>
  </si>
  <si>
    <t>Laptop DELL V3578</t>
  </si>
  <si>
    <t>RPO/1/13</t>
  </si>
  <si>
    <t>Laptop ASUS</t>
  </si>
  <si>
    <t>MOPS/LAP/1/2019</t>
  </si>
  <si>
    <t>Tablica interaktywna i37705 smart</t>
  </si>
  <si>
    <t>Projektor ultraogniskowy i3 3303w</t>
  </si>
  <si>
    <t>Kopiarka Ricoch</t>
  </si>
  <si>
    <t>Monitor interaktywny Myboard 65"</t>
  </si>
  <si>
    <t>Zapora sieciowa</t>
  </si>
  <si>
    <t>Drukarka Kyocera Ecosys P2040 dn</t>
  </si>
  <si>
    <t>Router Asus RT-AC66U</t>
  </si>
  <si>
    <t>Komputer Dell Vostro</t>
  </si>
  <si>
    <t>Monitoring wewnętrzny i zewnętrzny</t>
  </si>
  <si>
    <t>Notebook Eccopc 15</t>
  </si>
  <si>
    <t>Notebook HP 15i3</t>
  </si>
  <si>
    <t>biuro - ul. Ptasia 2 A</t>
  </si>
  <si>
    <t>Konica Minolta z 258</t>
  </si>
  <si>
    <t>Urządzenie do pomiaru ruchu</t>
  </si>
  <si>
    <t>Drukarka Minolta</t>
  </si>
  <si>
    <t xml:space="preserve">Drukarka atramentowa </t>
  </si>
  <si>
    <t>Drukarka Brother</t>
  </si>
  <si>
    <t>Biuro Wystaw Artystycznych</t>
  </si>
  <si>
    <t>Zestaw komputerowy HP 280</t>
  </si>
  <si>
    <t>Aparat fotograficzny SONY</t>
  </si>
  <si>
    <t>Napęd Tandberg + 12 taśm</t>
  </si>
  <si>
    <t>Gr.487 poz. 56</t>
  </si>
  <si>
    <t>ul. Bankowa 27 sererownia</t>
  </si>
  <si>
    <t>Projektor Benq W 1070</t>
  </si>
  <si>
    <t>Dz. XI K-to 3 poz. 373</t>
  </si>
  <si>
    <t>ul. Bankowa 27 Jelenia Góra</t>
  </si>
  <si>
    <t>Komputer Lenovo S500</t>
  </si>
  <si>
    <t>Dz. XI K-to 3 poz. 378-380</t>
  </si>
  <si>
    <t>Dz. XI K_to 3 poz. 381-383</t>
  </si>
  <si>
    <t>Skaner Plustek A 320</t>
  </si>
  <si>
    <t>Dz Xi K-to 3 poz. 386</t>
  </si>
  <si>
    <t>Dz Xi K-to 3 poz. 401</t>
  </si>
  <si>
    <t xml:space="preserve">Komputer ZETAN </t>
  </si>
  <si>
    <t>DzXI K-to 3 poz. 402-404</t>
  </si>
  <si>
    <t>Projektor multimedialny z ekranem</t>
  </si>
  <si>
    <t>Gr.6 poz.2</t>
  </si>
  <si>
    <t>pl. Piastowski 32 Jelenia Góra</t>
  </si>
  <si>
    <t>Gr.487 poz. 57</t>
  </si>
  <si>
    <t>GR.487 poz. 58</t>
  </si>
  <si>
    <t>Komputer ZETAN</t>
  </si>
  <si>
    <t>Dz. XI K-to 3 poz. 394-395</t>
  </si>
  <si>
    <t xml:space="preserve">Zestaw komputerowy </t>
  </si>
  <si>
    <t>Dz Xi K-to 3 poz. 399-400</t>
  </si>
  <si>
    <t>Drukarka laserowa Laser Jet Pro M12</t>
  </si>
  <si>
    <t>Dz. XI k-to 3 poz. 393</t>
  </si>
  <si>
    <t>Kamera cyfrowa Panasonic</t>
  </si>
  <si>
    <t>Dz XI K-to 4 poz. 16</t>
  </si>
  <si>
    <t>Cyfrowy zestaw do tłumaczeń symultanicznych</t>
  </si>
  <si>
    <t>Gr.6 poz. 3</t>
  </si>
  <si>
    <t>pl. Piastowski 32 Jelenia Góra/ul. Bankowa 27 Jelenia góra</t>
  </si>
  <si>
    <t>Drukarka Hp M203</t>
  </si>
  <si>
    <t>Dz XI K-to 3 poz. 405</t>
  </si>
  <si>
    <t>Laptop DELL 5770</t>
  </si>
  <si>
    <t>Dz. XI K-to 3 poz. 397</t>
  </si>
  <si>
    <t>Drukarka HP M201DW</t>
  </si>
  <si>
    <t>Dz.XI K-to 3 poz.358</t>
  </si>
  <si>
    <t>ul. Bankowa 27  Jelenia Góra</t>
  </si>
  <si>
    <t>Drukarka HP P1102</t>
  </si>
  <si>
    <t>Dz XI K-to 3 poz. 359</t>
  </si>
  <si>
    <t>Monitor LCD II Yama</t>
  </si>
  <si>
    <t>Dz XI K-to 3 poz. 360</t>
  </si>
  <si>
    <t>Komputer Lenovo  300 S</t>
  </si>
  <si>
    <t>Dz. XI K-to 3 poz. 361- 370</t>
  </si>
  <si>
    <t>Urządzenie wielofunkcyjne HP Laset Jet 125 a</t>
  </si>
  <si>
    <t>Dz Xi K-to 3 poz. 376-377</t>
  </si>
  <si>
    <t>Dz. XI K-to 3 poz. 371</t>
  </si>
  <si>
    <t>Urzadzenie wielofunkcyjne HP laser Jet</t>
  </si>
  <si>
    <t>Dz. XI K-to 3 poz. 372</t>
  </si>
  <si>
    <t>Zestaw cyfrowy świateł</t>
  </si>
  <si>
    <t>8-80-805/42</t>
  </si>
  <si>
    <t>ul. Bankowa</t>
  </si>
  <si>
    <t>Zestaw projektor cyfrowy</t>
  </si>
  <si>
    <t>6-62-621/10 i 6-66-662/9</t>
  </si>
  <si>
    <t>Zestaw backline</t>
  </si>
  <si>
    <t>8-80-805/43</t>
  </si>
  <si>
    <t>Ekran LED</t>
  </si>
  <si>
    <t>6-62-622</t>
  </si>
  <si>
    <t>J17/39/1</t>
  </si>
  <si>
    <t>Urządzenie Wielofunkcyjne Ricoh SP311</t>
  </si>
  <si>
    <t>N25/53/1</t>
  </si>
  <si>
    <t>Sewer z dwoma dyskami zewnętrznymi</t>
  </si>
  <si>
    <t>J17/38/1</t>
  </si>
  <si>
    <t>N25/52/1</t>
  </si>
  <si>
    <t>Kamera Panavonic AG AC8EJ</t>
  </si>
  <si>
    <t>N25/55/1</t>
  </si>
  <si>
    <t>Zestaw komuterowy</t>
  </si>
  <si>
    <t>Laptop DELL Latitude E5430</t>
  </si>
  <si>
    <t>Laptop ASUS Socic Master</t>
  </si>
  <si>
    <t>Tablica i zestaw interaktywny</t>
  </si>
  <si>
    <t>Urządzenie wielofunkcyjne KYOCER ECOSYS</t>
  </si>
  <si>
    <t>Komputer stacjonarny  DELL V 3670 MT i5-9400</t>
  </si>
  <si>
    <t>Interaktywna pomoc dydaktyczna + rzutnik( magiczny dywan)</t>
  </si>
  <si>
    <t>Kserokopiarka RICOH MP3351</t>
  </si>
  <si>
    <t>Tablica multimedialna z rzutnikiem</t>
  </si>
  <si>
    <t>Podłoga multimedialna „Magiczny Dywan”</t>
  </si>
  <si>
    <t>Komputer HP 280G1</t>
  </si>
  <si>
    <t>Notebook Lenovo</t>
  </si>
  <si>
    <t>528</t>
  </si>
  <si>
    <t>Notebook ASUS</t>
  </si>
  <si>
    <t>Tablet z oprogramowaniem Logopedia</t>
  </si>
  <si>
    <t>Drukarka Brother MFC-B7715DW</t>
  </si>
  <si>
    <t>Zestaw komput.LOGIC</t>
  </si>
  <si>
    <t>Tablica interaktywna z projektorem</t>
  </si>
  <si>
    <t>Notebook Asus</t>
  </si>
  <si>
    <t>Tablet Lenovo z oprogram.</t>
  </si>
  <si>
    <t>Elektroniczna tablica informacyjna (wirtualna Gazetka)</t>
  </si>
  <si>
    <t>Laptop HP + office</t>
  </si>
  <si>
    <t>006/12/18</t>
  </si>
  <si>
    <t>Laptop Asus</t>
  </si>
  <si>
    <t>782/MG/19</t>
  </si>
  <si>
    <t>ul. Kilińskiego 5/7, 58-500 Jelenia Góra</t>
  </si>
  <si>
    <t>Program „Stołówka,Kadry, Ksiegowość Płace, Vulkan Optivum</t>
  </si>
  <si>
    <t>Komputer Vidava Entry 41700</t>
  </si>
  <si>
    <t>7501/16</t>
  </si>
  <si>
    <t>58-500 Jelenia Góra
ul. Jana Kochanowskiego 18</t>
  </si>
  <si>
    <t>Projektor Epson EH-TW570</t>
  </si>
  <si>
    <t>7509/16</t>
  </si>
  <si>
    <t>TV LCD Philips 48PFH5500</t>
  </si>
  <si>
    <t>7511/16</t>
  </si>
  <si>
    <t>7517/16</t>
  </si>
  <si>
    <t>000020</t>
  </si>
  <si>
    <t>CCTV</t>
  </si>
  <si>
    <t>8197/20</t>
  </si>
  <si>
    <t>000019</t>
  </si>
  <si>
    <t>Projektor Epson EB-530</t>
  </si>
  <si>
    <t>8190/19</t>
  </si>
  <si>
    <t>Kserokopiarka Kyocera 3500i</t>
  </si>
  <si>
    <t>8194/19</t>
  </si>
  <si>
    <t>Drukarka Lexmark MS317dn</t>
  </si>
  <si>
    <t>7710/18</t>
  </si>
  <si>
    <t>Projektor Epson EH-TW650</t>
  </si>
  <si>
    <t>7715/18</t>
  </si>
  <si>
    <t>Urządzenie wielofunkcyjne Brother MFC-J200</t>
  </si>
  <si>
    <t>7548/17</t>
  </si>
  <si>
    <t>7555/17</t>
  </si>
  <si>
    <t>TV LG 49UH603V</t>
  </si>
  <si>
    <t>7677/17</t>
  </si>
  <si>
    <t>7687/17</t>
  </si>
  <si>
    <t>DVD Sony DVP-SR760H</t>
  </si>
  <si>
    <t>7689/17</t>
  </si>
  <si>
    <t>7690/17</t>
  </si>
  <si>
    <t>TV Samsung UE49M5502</t>
  </si>
  <si>
    <t>7700/17</t>
  </si>
  <si>
    <t>7701/17</t>
  </si>
  <si>
    <t>Drukarka HP DJ IAU 4729</t>
  </si>
  <si>
    <t>7702/17</t>
  </si>
  <si>
    <t>Dysk zewnętrzny Seagate Portable Slim 500 GB</t>
  </si>
  <si>
    <t>7507/16</t>
  </si>
  <si>
    <t>7508/16</t>
  </si>
  <si>
    <t>Laptop Asus X555 LJ-XO182H</t>
  </si>
  <si>
    <t>7510/16</t>
  </si>
  <si>
    <t>7512/16</t>
  </si>
  <si>
    <t>Laptop HP 250 G4</t>
  </si>
  <si>
    <t>7526/16</t>
  </si>
  <si>
    <t>Laptop ASUS R540LA-XX324T</t>
  </si>
  <si>
    <t>7542/16</t>
  </si>
  <si>
    <t>Laptop U-Dell FHD14' i7</t>
  </si>
  <si>
    <t>8193/19</t>
  </si>
  <si>
    <t>Kolektor danych</t>
  </si>
  <si>
    <t>7697/17</t>
  </si>
  <si>
    <t>Laptop Dell E7440/CI7</t>
  </si>
  <si>
    <t>7805/18</t>
  </si>
  <si>
    <t>Pozostałe maszyny, wyposażenie i urządzenia</t>
  </si>
  <si>
    <t>Centrum Opieki nad Dzieckiem "Dąbrówka "</t>
  </si>
  <si>
    <t>DJ40363</t>
  </si>
  <si>
    <t>T-5 TDI</t>
  </si>
  <si>
    <t>14-06-2007</t>
  </si>
  <si>
    <t>WV2ZZZ7H27H095089</t>
  </si>
  <si>
    <t>DJ48495</t>
  </si>
  <si>
    <t>Trafic</t>
  </si>
  <si>
    <t>przewóz osób niepełnosprawnych</t>
  </si>
  <si>
    <t>VF1JLBHB6AV358875</t>
  </si>
  <si>
    <t>centralny zamek</t>
  </si>
  <si>
    <t>DPS  Pogodna Jesień</t>
  </si>
  <si>
    <t>autoalarm</t>
  </si>
  <si>
    <t>W0L2J7218FV633842</t>
  </si>
  <si>
    <t>Vivaro</t>
  </si>
  <si>
    <t>DJ73510</t>
  </si>
  <si>
    <t xml:space="preserve">MOPS </t>
  </si>
  <si>
    <t>SUPTF69VDXW053514</t>
  </si>
  <si>
    <t>użytek zarobkowy, standardowy</t>
  </si>
  <si>
    <t>Lanos</t>
  </si>
  <si>
    <t>DAEWOO</t>
  </si>
  <si>
    <t>WWD1807</t>
  </si>
  <si>
    <t>UU1JSDDV557947787</t>
  </si>
  <si>
    <t>Lodgy</t>
  </si>
  <si>
    <t>DJ83583</t>
  </si>
  <si>
    <t xml:space="preserve">Młodzieżowy Ośrodek Socjoterapii </t>
  </si>
  <si>
    <t>WF04XXGBB44D27908</t>
  </si>
  <si>
    <t>Mondeo 1,8</t>
  </si>
  <si>
    <t xml:space="preserve">FORD </t>
  </si>
  <si>
    <t>DJ75412</t>
  </si>
  <si>
    <t>19.05.2021</t>
  </si>
  <si>
    <t>WF0VXXTTFV6S43885</t>
  </si>
  <si>
    <t>29.06.2006</t>
  </si>
  <si>
    <t>Transit Van 300L</t>
  </si>
  <si>
    <t>FORD</t>
  </si>
  <si>
    <t>DJ29416</t>
  </si>
  <si>
    <t>Miejski Zarząd Dróg i Mostów</t>
  </si>
  <si>
    <t>44055</t>
  </si>
  <si>
    <t>02.07.2021</t>
  </si>
  <si>
    <t>TMBZZZAAZGD602589</t>
  </si>
  <si>
    <t>CITIGO AMBITION</t>
  </si>
  <si>
    <t>DJ78518</t>
  </si>
  <si>
    <t>87960</t>
  </si>
  <si>
    <t>16.07.2021</t>
  </si>
  <si>
    <t>TMBME25J485031251</t>
  </si>
  <si>
    <t>ROOMSTER 1,4 TDI STYLE</t>
  </si>
  <si>
    <t>DJ78516</t>
  </si>
  <si>
    <t>147370</t>
  </si>
  <si>
    <t>W0L0TGF487G070907</t>
  </si>
  <si>
    <t>ASTRA</t>
  </si>
  <si>
    <t>DJ35724</t>
  </si>
  <si>
    <t>immobilizer</t>
  </si>
  <si>
    <t>5140</t>
  </si>
  <si>
    <t>UU1K6720664357664</t>
  </si>
  <si>
    <t>służbowy</t>
  </si>
  <si>
    <t>DJ1007A</t>
  </si>
  <si>
    <t>Dokonywanie diagnoz psychologicznych, pedagogicznych, logopedycznych, prowadzenie zajęć terapeutycznych i profilaktycznych.</t>
  </si>
  <si>
    <t>pok. 20</t>
  </si>
  <si>
    <t>pok. 24</t>
  </si>
  <si>
    <t>pok. 4</t>
  </si>
  <si>
    <t>pok. 10</t>
  </si>
  <si>
    <t>Ogrodzenie metalowe</t>
  </si>
  <si>
    <t>ujawnione podczas inwentrayzacji w 2013 r.</t>
  </si>
  <si>
    <t>ul. Wolności 259. 58-560 Jelenia Góra</t>
  </si>
  <si>
    <t>Budynek wolnostojący</t>
  </si>
  <si>
    <t>2-3</t>
  </si>
  <si>
    <t>Murowane</t>
  </si>
  <si>
    <t>Stropy żelbetowe</t>
  </si>
  <si>
    <t>Stropodach żelbetowy płaski</t>
  </si>
  <si>
    <t>Papa termozgrzewalna</t>
  </si>
  <si>
    <t>Gazowe</t>
  </si>
  <si>
    <t>przebudowa stropodachu budynku na koniec 2019 r. (264.305,00 zł)</t>
  </si>
  <si>
    <t>placówka oświatowa; szkoły podstawowe</t>
  </si>
  <si>
    <t>trały zarząd</t>
  </si>
  <si>
    <t>Budynek użyteczności publicznej (szkoła)</t>
  </si>
  <si>
    <t>ul. Morcinka 31, 58-500 Jelenia Góra</t>
  </si>
  <si>
    <t>dachówka karpiówka</t>
  </si>
  <si>
    <t>co sieciowe</t>
  </si>
  <si>
    <t>remont stołówki wymiana częściowa oświetlenia</t>
  </si>
  <si>
    <t>tak   (księgowość, sekretariat</t>
  </si>
  <si>
    <t>22-6</t>
  </si>
  <si>
    <t>gaśnica proszkowa</t>
  </si>
  <si>
    <t>Wielofunkcyjne boisko sportowe</t>
  </si>
  <si>
    <t>Brama główna</t>
  </si>
  <si>
    <t>1957 oraz 2000</t>
  </si>
  <si>
    <t>Kompleks boisk sportowych</t>
  </si>
  <si>
    <t xml:space="preserve">Szkoła </t>
  </si>
  <si>
    <t>Sala do sportów walki, szatnia, umywalnia</t>
  </si>
  <si>
    <t>współwłaściciel</t>
  </si>
  <si>
    <t>PEC-c.o</t>
  </si>
  <si>
    <t>żelbet + pustaki</t>
  </si>
  <si>
    <t>żelbet, płyta kanałowa</t>
  </si>
  <si>
    <t>23</t>
  </si>
  <si>
    <t>szkoła termomodernizacja - 2008 r.; platforma pionowa hydrauliczna zewnętrzna</t>
  </si>
  <si>
    <t xml:space="preserve">Al.Jana Pawła II 25, Jelenia Góra </t>
  </si>
  <si>
    <t>UPS model 2</t>
  </si>
  <si>
    <t>Tablica, projektor zestaw</t>
  </si>
  <si>
    <t>Projektor z ekranem</t>
  </si>
  <si>
    <t>Tablet Lenowo</t>
  </si>
  <si>
    <t>Komputer stacjonarny ADS -S27</t>
  </si>
  <si>
    <t>Komputer mobilny model 5</t>
  </si>
  <si>
    <t>Komputer mobilny model 3</t>
  </si>
  <si>
    <t>Komputer mobilny model 1</t>
  </si>
  <si>
    <t>klasy lekcyjne</t>
  </si>
  <si>
    <t>Biały Orlik - składane lodowisko</t>
  </si>
  <si>
    <t>Budynek muzealny (dawny klasztor)</t>
  </si>
  <si>
    <t>XVIII w.</t>
  </si>
  <si>
    <t>2014 remont generalny</t>
  </si>
  <si>
    <t>ul. Kilińskiego 18</t>
  </si>
  <si>
    <t>ul. Korczaka 11</t>
  </si>
  <si>
    <t>ul. Romera 37</t>
  </si>
  <si>
    <t>ul. Hofmana 36</t>
  </si>
  <si>
    <t>ul. Podchorążych/ul. Grunwaldzka 25</t>
  </si>
  <si>
    <t>ul. 1 Maja/ul. Konopnickiej 56</t>
  </si>
  <si>
    <t>Al. Jana Pawła II/ul. Konstytucji 3 Maja 357</t>
  </si>
  <si>
    <t>ul. Wincentego Pola 27</t>
  </si>
  <si>
    <t>ul. Wolności 355</t>
  </si>
  <si>
    <t>Energooszczędne oświetlenie miejskie - lampy LED z panelami solarnymi (18 szt.)</t>
  </si>
  <si>
    <t>Energooszczędne oświetlenie miejskie - lampy LED z panelami solarnymi (11 szt.)</t>
  </si>
  <si>
    <t>Energooszczędne oświetlenie miejskie - lampy LED z panelami solarnymi (37 szt.)</t>
  </si>
  <si>
    <t>Energooszczędne oświetlenie miejskie - lampy LED z panelami solarnymi (36 szt.)</t>
  </si>
  <si>
    <t>Energooszczędne oświetlenie miejskie - lampy LED z panelami solarnymi (25 szt.)</t>
  </si>
  <si>
    <t>Energooszczędne oświetlenie miejskie - lampy LED z panelami solarnymi (56 szt.)</t>
  </si>
  <si>
    <t>Energooszczędne oświetlenie miejskie - lampy LED z panelami solarnymi (357 szt.)</t>
  </si>
  <si>
    <t>Energooszczędne oświetlenie miejskie - lampy LED z panelami solarnymi (27 szt.)</t>
  </si>
  <si>
    <t>Energooszczędne oświetlenie miejskie - lampy LED z panelami solarnymi (355 szt.)</t>
  </si>
  <si>
    <t>Jelenia Góra,  ul. Kilińskiego 16</t>
  </si>
  <si>
    <t>6112808130</t>
  </si>
  <si>
    <t>386785039</t>
  </si>
  <si>
    <t>- ul. Sudecka 42
- ul. Sudecka 59
- ul. Marii Skłodowskiej-Curie 6
- ul. Marii Skłodowskiej-Curie 12
- ul. Lubańska 25</t>
  </si>
  <si>
    <t>Administracja miejskimi obiektami sportowymi i kulturalnymi (utrzymanie techniczne, finansowe, prowadzenie zajęć). Prowadzenie sekcji sportowych różnych dyscyplin na obiektach własnych i obiektach zewnętrznych. Prowadzenie grup plastycznych, artystycznych (w ramach dawnego MDK), udostępnianie obiektów innym jednostkom Miasta Jelenia Góra oraz stowarzyszeniom sportowym.</t>
  </si>
  <si>
    <t>Zespół Placówek Pozaszkolnych – Centrum Wspierania Uzdolnień w Jeleniej Górze</t>
  </si>
  <si>
    <t>Stacja transformatorowa</t>
  </si>
  <si>
    <t>ul. Sudecka 59</t>
  </si>
  <si>
    <t>Budynek szatni i sanitariatów</t>
  </si>
  <si>
    <t>ul. Lubańska 25</t>
  </si>
  <si>
    <t>Sala gimnastyczna z zapleczem</t>
  </si>
  <si>
    <t>Hala sportowa z zapleczem</t>
  </si>
  <si>
    <t>Domek tenisowy</t>
  </si>
  <si>
    <t>ul. Marii Skłodowskiej-Curie 10</t>
  </si>
  <si>
    <t>ul. Marii Skłodowskiej-Curie 12</t>
  </si>
  <si>
    <t>Budynek Domu Kultury</t>
  </si>
  <si>
    <t>Budynek gospodarczy (strzelnica)</t>
  </si>
  <si>
    <t>Budynek garażowo-gospodarczy</t>
  </si>
  <si>
    <t xml:space="preserve">więźba </t>
  </si>
  <si>
    <t>bloczki gazobeton</t>
  </si>
  <si>
    <t>pompa ciepła</t>
  </si>
  <si>
    <t>budynek nowo powstały</t>
  </si>
  <si>
    <t xml:space="preserve">więźbaba </t>
  </si>
  <si>
    <t>ciepło miejskie</t>
  </si>
  <si>
    <t>tymczasowo</t>
  </si>
  <si>
    <t>sezon zimowy</t>
  </si>
  <si>
    <t>Budowla sportowa kąpielisko</t>
  </si>
  <si>
    <t>Odkryte korty tenisowe</t>
  </si>
  <si>
    <t>Sudecka 42</t>
  </si>
  <si>
    <t>Zestaw komputerowy z oprogramowaniem</t>
  </si>
  <si>
    <t>Kserokopiarka BD 5511</t>
  </si>
  <si>
    <t>FAX Canon Laser L140</t>
  </si>
  <si>
    <t>Urzadzenie wielofunkcyjne Ricoh Aticio SG 3100</t>
  </si>
  <si>
    <t>Urządzenie wielofunkcyjne hp laser jet MPF 426</t>
  </si>
  <si>
    <t>Komputer VI/b/30 dell</t>
  </si>
  <si>
    <t>Uradzenie wielofunkcyjne XEROX8125</t>
  </si>
  <si>
    <t>Sudecka 42 sekretariat</t>
  </si>
  <si>
    <t>Drukarka Ricoh3110</t>
  </si>
  <si>
    <t>Zestaw nagłaśniający</t>
  </si>
  <si>
    <t>Laptop ASUS K72j</t>
  </si>
  <si>
    <t>Laptop Lenovo Z 50-70</t>
  </si>
  <si>
    <t>Kamera Sony HDR-CX 240 E</t>
  </si>
  <si>
    <t>Rzutnik Benq MX 819</t>
  </si>
  <si>
    <t>Aparat fotograficzny Lumix</t>
  </si>
  <si>
    <t>Monitoring Obiektów MOS</t>
  </si>
  <si>
    <t>Sudecka 42, Sudecka 59, Skłodowskiej 6,Lubańska 25</t>
  </si>
  <si>
    <t>DJ70156</t>
  </si>
  <si>
    <t>FIAT</t>
  </si>
  <si>
    <t>250-BMMRB-HY9M DUCATO</t>
  </si>
  <si>
    <t>dostawczy, transport osób i towarów</t>
  </si>
  <si>
    <t>ZFA25000002730409</t>
  </si>
  <si>
    <t>imobilaizer, centralny zamek, alarm</t>
  </si>
  <si>
    <t>GR1600</t>
  </si>
  <si>
    <t>KUBOTA</t>
  </si>
  <si>
    <t>05/07/2018</t>
  </si>
  <si>
    <t>50715</t>
  </si>
  <si>
    <t>koszenie, zabiegi agralne</t>
  </si>
  <si>
    <t>Stadion przy ul. Lubańskiej</t>
  </si>
  <si>
    <t>Skatepark przy ul. Lubańskiej</t>
  </si>
  <si>
    <t>1/2</t>
  </si>
  <si>
    <t>Miasto Jelenia Góra / Urząd Miasta w Jeleniej Górze</t>
  </si>
  <si>
    <t>Księgozbiory, zbiory biblioteczne</t>
  </si>
  <si>
    <t>Budynek A1</t>
  </si>
  <si>
    <t>58-560 Jelenia Góra ul.Cieplicka 34</t>
  </si>
  <si>
    <t>Budynek A2</t>
  </si>
  <si>
    <t>płyty</t>
  </si>
  <si>
    <t>sieć miejska</t>
  </si>
  <si>
    <t>sierpień 2019 r. (drenaż,wymiana stolarki okiennej i drzwiowej, wymiana co,wymiana oświeteenia na LED,oceplenie budynku</t>
  </si>
  <si>
    <t>krokwiowa</t>
  </si>
  <si>
    <t>dachówka,papa</t>
  </si>
  <si>
    <t>metalowa</t>
  </si>
  <si>
    <t>6.00-21.00</t>
  </si>
  <si>
    <t>21.00-6.00</t>
  </si>
  <si>
    <t>tak (archiwum)</t>
  </si>
  <si>
    <t>Boisko sportowe i rekreacyjne</t>
  </si>
  <si>
    <t>Ogrodzenia i parkany</t>
  </si>
  <si>
    <t>DJ40823</t>
  </si>
  <si>
    <t>Sprinter</t>
  </si>
  <si>
    <t>przewóz osób</t>
  </si>
  <si>
    <t>03.07.2008</t>
  </si>
  <si>
    <t>WDB9034721P947631</t>
  </si>
  <si>
    <t>26.05.2021</t>
  </si>
  <si>
    <t xml:space="preserve">Laptop Huawei Matebook D15 8/256GB + modem zewnętrzny Huawei </t>
  </si>
  <si>
    <t>Laptop HP255 G7 256SSD + modem zewnętrzny Huawei lub Alcatel</t>
  </si>
  <si>
    <t>Bieżnia lekkoatletyczna z łukiem</t>
  </si>
  <si>
    <t>SuperB</t>
  </si>
  <si>
    <t>TMBAB93T1A9022806</t>
  </si>
  <si>
    <t xml:space="preserve">Urząd Miasta Jelenia Góra </t>
  </si>
  <si>
    <t>DJ80770</t>
  </si>
  <si>
    <t>TMBAL7NP8H7038945</t>
  </si>
  <si>
    <t>pożarniczy</t>
  </si>
  <si>
    <t>OSP JG ul. Wiejska 85B  JG 58-506</t>
  </si>
  <si>
    <t>STOPEXIM</t>
  </si>
  <si>
    <t>SZ9SAA06530WSI026</t>
  </si>
  <si>
    <t>OSP Sobieszów ul. Cieplicka 168A JG       58-570</t>
  </si>
  <si>
    <t>DJ66040</t>
  </si>
  <si>
    <t>ATEGO 1429 AF</t>
  </si>
  <si>
    <t>WDB9763641L810881</t>
  </si>
  <si>
    <t>ATEGO 1329 AF</t>
  </si>
  <si>
    <t>WDB9763641L602671</t>
  </si>
  <si>
    <t>DJ97242</t>
  </si>
  <si>
    <t>STIM</t>
  </si>
  <si>
    <t>S21/02H 1200GT</t>
  </si>
  <si>
    <t>SYAS21HA0D0001022</t>
  </si>
  <si>
    <t>Hilux</t>
  </si>
  <si>
    <t>AHTFR22G106085842</t>
  </si>
  <si>
    <t>DJ71911</t>
  </si>
  <si>
    <t>AHTFR22G206090127</t>
  </si>
  <si>
    <t xml:space="preserve">Komenda Miejska PSP w Jeleniej Górze </t>
  </si>
  <si>
    <t>DJ16583</t>
  </si>
  <si>
    <t>Sprinter 313 CDI</t>
  </si>
  <si>
    <t>WDB9O36611R569926</t>
  </si>
  <si>
    <t xml:space="preserve">OSP Sobieszów ul. Cieplicka 168A JG       58-570 </t>
  </si>
  <si>
    <t>DJ16582</t>
  </si>
  <si>
    <t>WDB9O36611R566198</t>
  </si>
  <si>
    <t>OSP Jagniątków JG 58-570 ul. Myśliwska 4a</t>
  </si>
  <si>
    <t>DJ88099</t>
  </si>
  <si>
    <t>VF1JLOOO36OO941O4</t>
  </si>
  <si>
    <t>DJ87875</t>
  </si>
  <si>
    <t xml:space="preserve">SCANIA </t>
  </si>
  <si>
    <t>P360</t>
  </si>
  <si>
    <t>YS2P4X40005457808</t>
  </si>
  <si>
    <t xml:space="preserve">Zakład Gospodarki Komunal. i Mieszkaniowej </t>
  </si>
  <si>
    <t>Fafy Transit 3</t>
  </si>
  <si>
    <t>WF0VXXBDF4A49814</t>
  </si>
  <si>
    <t xml:space="preserve">Specjalny Ośrodek Szkolno - Wychowawczy </t>
  </si>
  <si>
    <t>Fafy Transit 2</t>
  </si>
  <si>
    <t>WF0VXXBDF4A50102</t>
  </si>
  <si>
    <t xml:space="preserve">T5  kombi </t>
  </si>
  <si>
    <t>WV2ZZZ7HZFH061426</t>
  </si>
  <si>
    <t xml:space="preserve">osobowy </t>
  </si>
  <si>
    <t>Międzyszkolny Ośrodek  Sportu</t>
  </si>
  <si>
    <t>Straż Miejska</t>
  </si>
  <si>
    <t xml:space="preserve">Teatr im. C.K. Norwida w Jeleniej Górze </t>
  </si>
  <si>
    <t xml:space="preserve">Zespół Szkół Przyrodniczo-Usługowych i Bursy Szkolnej </t>
  </si>
  <si>
    <t xml:space="preserve">Zespół Szkół Rzemiosł Artystycznych </t>
  </si>
  <si>
    <t>SP 6</t>
  </si>
  <si>
    <t>022114D002494</t>
  </si>
  <si>
    <t>SP 11</t>
  </si>
  <si>
    <t>Jelenia Góra, ul. Baczyńskiego</t>
  </si>
  <si>
    <t>Sprzęt elektroniczny w ramach projektu „Projekt Zdalna Szkoła”</t>
  </si>
  <si>
    <t>TAK (przez zarządcę nieruchomości)</t>
  </si>
  <si>
    <t>marzec-listopad</t>
  </si>
  <si>
    <t>- ogrodzenie</t>
  </si>
  <si>
    <t>- 3 fontanny wraz z komorami tech.</t>
  </si>
  <si>
    <t>- toaleta</t>
  </si>
  <si>
    <t>- ławki parkowe 235 szt.</t>
  </si>
  <si>
    <t>Kompleks basenowo – sportowy  Termy Cieplickie  wraz z wyposażeniem</t>
  </si>
  <si>
    <t>Park Zdrojowy 5</t>
  </si>
  <si>
    <t xml:space="preserve">ul. Złotnicza 12 </t>
  </si>
  <si>
    <t>Baszta Grodzka</t>
  </si>
  <si>
    <t>ul. Grodzka 16</t>
  </si>
  <si>
    <t xml:space="preserve">Schron podziemny </t>
  </si>
  <si>
    <t xml:space="preserve">ul. Chełmońskiego </t>
  </si>
  <si>
    <t xml:space="preserve">Pawilon handlowo-usługowy </t>
  </si>
  <si>
    <t>ul. Piłsudskiego 16</t>
  </si>
  <si>
    <t>ul. Wihelma Kubsza</t>
  </si>
  <si>
    <t xml:space="preserve">Budynek usługowy </t>
  </si>
  <si>
    <t>ul. Pocztowa 8</t>
  </si>
  <si>
    <t>ul. Sudecka 81</t>
  </si>
  <si>
    <t xml:space="preserve">Budynek b. biura przepustek </t>
  </si>
  <si>
    <t xml:space="preserve">Budynek magazynowy </t>
  </si>
  <si>
    <t xml:space="preserve">ul. Wolności </t>
  </si>
  <si>
    <t xml:space="preserve">Budynek warsztatu </t>
  </si>
  <si>
    <t>ul. Flisaków 9</t>
  </si>
  <si>
    <t xml:space="preserve">ul. Flisaków 9 </t>
  </si>
  <si>
    <t xml:space="preserve">Budynek biurowy </t>
  </si>
  <si>
    <t>ul. Wolności 139</t>
  </si>
  <si>
    <t xml:space="preserve">Budynek mieszkalny </t>
  </si>
  <si>
    <t>ul. Kilińskiego 38</t>
  </si>
  <si>
    <t xml:space="preserve">Kompleks bud. mieszkalno-użytkowych </t>
  </si>
  <si>
    <t xml:space="preserve">ul. Jagiellońska 4  </t>
  </si>
  <si>
    <t>ul. Sądowa 9</t>
  </si>
  <si>
    <t xml:space="preserve">Kompleks bud. usługowych  </t>
  </si>
  <si>
    <t>ul. Wolności 251</t>
  </si>
  <si>
    <t xml:space="preserve">Budynek przedszkolny </t>
  </si>
  <si>
    <t>ul. Różyckiego 2</t>
  </si>
  <si>
    <t>ul. Kolberga 2</t>
  </si>
  <si>
    <t>ul. Mickiewicza 19</t>
  </si>
  <si>
    <t>ul. Piłsudskiego 15</t>
  </si>
  <si>
    <t>ul. G. Morcinka 11</t>
  </si>
  <si>
    <t xml:space="preserve">Kompleks bud. usług.-magazynowych </t>
  </si>
  <si>
    <t>ul. Chrobrego 26</t>
  </si>
  <si>
    <t>ul. Chrobrego 28</t>
  </si>
  <si>
    <t xml:space="preserve">ul. Wolności 82 </t>
  </si>
  <si>
    <t>Bud. usług.-magazynowy (usługi 505 - magazyn 172)</t>
  </si>
  <si>
    <t xml:space="preserve">ul. O. Langego </t>
  </si>
  <si>
    <t xml:space="preserve">ul. Podgórzyńska </t>
  </si>
  <si>
    <t>u zbiegu ul. Wolności i ul. Wojska Polskiego</t>
  </si>
  <si>
    <t>ul. Podgórzyńska</t>
  </si>
  <si>
    <t>ul. 1 Maja 45</t>
  </si>
  <si>
    <t>Ścieżka rowerowa (projekt ścieżka rowerowa - z doliny Izery do doliny Bobru)</t>
  </si>
  <si>
    <t xml:space="preserve">wzdłuż ul. Sudeckiej i ul. Krzywoustego </t>
  </si>
  <si>
    <t>Pl. Ratuszowy 58</t>
  </si>
  <si>
    <t>Parociąg dosyłowy z rur stalowych</t>
  </si>
  <si>
    <t>Wyposażenie Parku na Wzgórzu Kościuszki (latarnie, ławki, kosze, tablice oraz urządzenia do ćwiczeń fitness na świeżym powietrzu)</t>
  </si>
  <si>
    <t>Trasy wspinaczkowe w Borowym Jarze (kotwy, uchwyty, tablice informacyjne)</t>
  </si>
  <si>
    <t xml:space="preserve">Wyposażenie boiska piłkarskiego (bramki , piłkochwyty, ławki i osłony dla  zawodników rezerwowych) </t>
  </si>
  <si>
    <t>ul. Kaczawska (osiedle Maciejowa)</t>
  </si>
  <si>
    <t xml:space="preserve">Wyposażenie boiska piłkarskiego (bramki, piłkochwyty) </t>
  </si>
  <si>
    <t>osiedle Czarne</t>
  </si>
  <si>
    <t>- kosze na śmieci 250 szt.</t>
  </si>
  <si>
    <t>- oświetlenie - komplet 138 lamp pojedynczych i 26 szt. lamp podwójnych</t>
  </si>
  <si>
    <t xml:space="preserve">Budynek Ratusza  </t>
  </si>
  <si>
    <t>rewitalizacja 8 335 358,83 zł</t>
  </si>
  <si>
    <t xml:space="preserve">Miejski stadion sportowy wraz z wyposażeniem (trybuna główna z zapleczem, trybuny boczne, płyta  boiska z bieżnią , 4 wieże z  oświetleniem, ogrodzenie) + boisko treningowe ze sztuczną nawierzchnią (2 647 000,00 zł) </t>
  </si>
  <si>
    <t>Budynki Skarbu Państwa lub oddane w dzierżawę</t>
  </si>
  <si>
    <t>Rzeźba „Porwanie Europy” Vahana Bego</t>
  </si>
  <si>
    <t>Rzeźba „Jeleń ze snu” Antoniego Walerycha</t>
  </si>
  <si>
    <t>Rzeźba „Szczudlarza Jeleniogórskiego” wraz z tablicą  fundatorów</t>
  </si>
  <si>
    <t>Urząd Miasta</t>
  </si>
  <si>
    <t xml:space="preserve">Budynek biurowy  </t>
  </si>
  <si>
    <t xml:space="preserve">ul. Okrzei 10 </t>
  </si>
  <si>
    <t>ul. Sudecka</t>
  </si>
  <si>
    <t>ul. Ptasia 2-3</t>
  </si>
  <si>
    <t>ul. Ptasia 6a</t>
  </si>
  <si>
    <t>System hydrologicznych stacji pomiarowych (5 punktów + stacja bazowa)</t>
  </si>
  <si>
    <t>Budynek biurowy + winda zewnętrzna</t>
  </si>
  <si>
    <t>System monitoringu Miasta</t>
  </si>
  <si>
    <t>Energooszczędne oświetlenie miejskie</t>
  </si>
  <si>
    <t>lata 70-te XX w.</t>
  </si>
  <si>
    <t>2013; 2019</t>
  </si>
  <si>
    <t>- sanitariat + przyłącze</t>
  </si>
  <si>
    <t>- instalacja oświetleniowa</t>
  </si>
  <si>
    <t>- fontanna</t>
  </si>
  <si>
    <t>- monitoring</t>
  </si>
  <si>
    <t>- oświetlenie z iluminacją</t>
  </si>
  <si>
    <t>- mała architektura (ławki, kosze, stojaki rowerowe)</t>
  </si>
  <si>
    <t>- altana</t>
  </si>
  <si>
    <t>- pylon (makieta parku)</t>
  </si>
  <si>
    <t>- oświetlenie + iluminacja</t>
  </si>
  <si>
    <t xml:space="preserve">- monitoring </t>
  </si>
  <si>
    <t>- gabloty informacyjne</t>
  </si>
  <si>
    <t xml:space="preserve">- śmietniki/pojemniki </t>
  </si>
  <si>
    <t>- zespół barokowych kaplic nagrobnych (wraz z murem)</t>
  </si>
  <si>
    <t>os. Czarne (Czarnoleska i Nowa)</t>
  </si>
  <si>
    <t>Pl. Energetyka</t>
  </si>
  <si>
    <t>ul. Forteczna</t>
  </si>
  <si>
    <t xml:space="preserve">Park Żiżki, ul. Lipowa </t>
  </si>
  <si>
    <t>Goduszyn</t>
  </si>
  <si>
    <t>Jagniątków</t>
  </si>
  <si>
    <t>ul. B. W. Głowackiego</t>
  </si>
  <si>
    <t xml:space="preserve">Maciejowa, ul. Kaczawska </t>
  </si>
  <si>
    <t xml:space="preserve">ul. Wyczółkowskiego 63 </t>
  </si>
  <si>
    <t>ul. L. Różyckiego</t>
  </si>
  <si>
    <t xml:space="preserve">ul. Cieplicka, Sobieszów </t>
  </si>
  <si>
    <t>Plac zabaw z wyposażeniem i budowlami</t>
  </si>
  <si>
    <t xml:space="preserve">Osiedle „Orle” </t>
  </si>
  <si>
    <t xml:space="preserve">ul. Nowowiejska </t>
  </si>
  <si>
    <t>Siłownia plenerowa (wyposażenie)</t>
  </si>
  <si>
    <t>Siłownia plenerowa (nawierzchnia, lampy)</t>
  </si>
  <si>
    <t>Siłownia plenerowa (nawierzchnia, schody, lampy, ławki kosze na śmieci)</t>
  </si>
  <si>
    <t xml:space="preserve">Osiedle Zabobrze III, ul. Wiłkomirskiego </t>
  </si>
  <si>
    <t>ul. Złotnicza 12</t>
  </si>
  <si>
    <t xml:space="preserve">Skwer Wołyński </t>
  </si>
  <si>
    <t xml:space="preserve">Skwer u zbiegu ulic – Pocztowa i 1-go Maja </t>
  </si>
  <si>
    <t>Tablice informacyjne - 21 tabliczek</t>
  </si>
  <si>
    <t>Tablice informacyjne - 2 tablice</t>
  </si>
  <si>
    <t>Tablice informacyjne - 3 tablice z planem miasta oraz 1 tablica „witacz”</t>
  </si>
  <si>
    <t xml:space="preserve">Jeleniogórski Trakt Śródmiejski </t>
  </si>
  <si>
    <t xml:space="preserve">Borowy Jar </t>
  </si>
  <si>
    <t xml:space="preserve">Tablice informacyjne - 2 tablice z planem miasta i przebiegiem Jeleniogórskich Traktów Śródmiejskich oraz 3 tablice z propoz. wycieczek rower. </t>
  </si>
  <si>
    <t>Zbiorniki podziemne do selektywnej zbiórki odpadów</t>
  </si>
  <si>
    <t xml:space="preserve">ul. Jasna </t>
  </si>
  <si>
    <t>- tężnie solankowe</t>
  </si>
  <si>
    <t>- monitoring wizyjny</t>
  </si>
  <si>
    <t>Bulwar spacerowy Jelenia Góra Cieplice nad rzeką Kamienna, w tym:</t>
  </si>
  <si>
    <t xml:space="preserve">Jelenia Góra Zabobrze </t>
  </si>
  <si>
    <t>PUMPTRUCK (tory rowerowe) - obiekt rekreacyjny wraz z infrastrukturą</t>
  </si>
  <si>
    <t>- Info-box</t>
  </si>
  <si>
    <t xml:space="preserve">Pozostałe wyposażenie i urządzenia, w tym m. in. wyposażenie zabytkowe (meble - 705 tys. zł; obrazy - 311 tys. zł; pozostałe - 284 tys. zł) </t>
  </si>
  <si>
    <t xml:space="preserve">Część starej szkoły </t>
  </si>
  <si>
    <t xml:space="preserve">Sala gimnastyczna </t>
  </si>
  <si>
    <t xml:space="preserve">Łącznik nowa część szkoły </t>
  </si>
  <si>
    <t xml:space="preserve">Szkoła budynek główny </t>
  </si>
  <si>
    <t>ul. Piłsudskiego 23</t>
  </si>
  <si>
    <t>1998; 2000</t>
  </si>
  <si>
    <t>Kompleks boisk + bieżnia tartanowa</t>
  </si>
  <si>
    <t xml:space="preserve">Wyposażenie placu zabaw </t>
  </si>
  <si>
    <t>Wyposażenie placu zabaw</t>
  </si>
  <si>
    <t xml:space="preserve">Droga wewnętrzna wraz z parkingiem i ciągiem komunikacyjnym dla pieszych </t>
  </si>
  <si>
    <t>Zewnętrzna infrastruktura sportowo-rehabilitacyjna</t>
  </si>
  <si>
    <t>ul. Grottgera 1</t>
  </si>
  <si>
    <t>ul. Wolności 117</t>
  </si>
  <si>
    <t>pustaki ceram.</t>
  </si>
  <si>
    <t>blacho -dachówka</t>
  </si>
  <si>
    <t>Stadion miejski</t>
  </si>
  <si>
    <t xml:space="preserve">Termy Cieplickie - kompleks basenowy </t>
  </si>
  <si>
    <t>Strażnica OSP</t>
  </si>
  <si>
    <t>Wiaty przystankowe</t>
  </si>
  <si>
    <t>Parking, w tym:</t>
  </si>
  <si>
    <t>Parking, instalacja oświetleniowa</t>
  </si>
  <si>
    <t>Park Zdrojowy Cieplice, w tym:</t>
  </si>
  <si>
    <t>Fontanna, komora techniczna, ławki, oświetlenie, kosze, stojak rowerowy</t>
  </si>
  <si>
    <t>Park Norweski, w tym:</t>
  </si>
  <si>
    <t>Park przy kościele p. w. PKŚ, w tym:</t>
  </si>
  <si>
    <t>Budynek biurowy (portiernia)</t>
  </si>
  <si>
    <t>ul. Wiejska 54</t>
  </si>
  <si>
    <t xml:space="preserve">Strażnica OSP - garaż </t>
  </si>
  <si>
    <t>Strażnica OSP - remiza</t>
  </si>
  <si>
    <t>ul. Cieplicka 168</t>
  </si>
  <si>
    <t>Mieszkania socjalne typu hotelowego</t>
  </si>
  <si>
    <t>lata 60-70 XX w.</t>
  </si>
  <si>
    <t>BWA funkcjonuje w budynku wspólnoty mieszkaniowej</t>
  </si>
  <si>
    <t>- ul. Sudecka 42
 - ul. Kadetów 1 
- ul. Kilińskiego 38</t>
  </si>
  <si>
    <t>Plac z urządzeniami do ćwiczeń na świeżym powietrzu, plac ze stołem do gry w szachy, urządzenie zabawowe do ćwiczeń na świeżym powietrzu</t>
  </si>
  <si>
    <t>Szkoła</t>
  </si>
  <si>
    <t>- ul. Piłsudskiego 28
- ul. Sudecka
- ul. Teatralna</t>
  </si>
  <si>
    <t>budynek na wzgórzu w pobliżu skarpy</t>
  </si>
  <si>
    <t xml:space="preserve">Maszyny i urządzenia do nauki - stanowiska OZE +  turbina, instalacja CWU, pompy, instalacja solarna - PPU "MICRO" SCADA </t>
  </si>
  <si>
    <t>Maszyny i urządzenia do nauki - stanowiska OZE - fotowoltaika, solary,kolektory,mierniki, ogniwa - PPU "MICRO" Heliocentris, leXsolar-PV,SAV-45W</t>
  </si>
  <si>
    <t>Garaż trzystanowiskowy</t>
  </si>
  <si>
    <t>Parking, dojazd, zatoka parkingowa i chodnik</t>
  </si>
  <si>
    <t>1900/1970</t>
  </si>
  <si>
    <t>dni robocze 
od 6 do 22.</t>
  </si>
  <si>
    <t>6632-6648</t>
  </si>
  <si>
    <t>311,108,25, blok sport</t>
  </si>
  <si>
    <t>6676-6692</t>
  </si>
  <si>
    <t>6695-6698</t>
  </si>
  <si>
    <t>bok sportowy.</t>
  </si>
  <si>
    <t>korytarz ZSET</t>
  </si>
  <si>
    <t>Komputer285MT G3+ monitor 21,5"</t>
  </si>
  <si>
    <t>Urządzenie wielofunkcyjne Brother DCP</t>
  </si>
  <si>
    <t>Drukarka RICOH SP 377 DNwX</t>
  </si>
  <si>
    <t>Druk. SAMSUNG SL M2026</t>
  </si>
  <si>
    <t xml:space="preserve">Sprzęt elektroniczny - projekt "Jeleniogórskie szkoły = pewność i gwarancja wysokiej jakości kształcenia" </t>
  </si>
  <si>
    <t xml:space="preserve">Zespół Szkół Ekonom. Turystycznych </t>
  </si>
  <si>
    <t>Projektor OPTOMA</t>
  </si>
  <si>
    <t xml:space="preserve">Tablet Samsung Galaxy Tab A </t>
  </si>
  <si>
    <t>Drukarka Brother DCP-L2552</t>
  </si>
  <si>
    <t>Drukarka Brother HL-L8260</t>
  </si>
  <si>
    <t>Zestaw komp. HP PRO DESK 400 z monitorem HP E223</t>
  </si>
  <si>
    <t>Kopiarka kolor. Brother MFC-L9570</t>
  </si>
  <si>
    <t>TV SHARP LC-60UI7652E</t>
  </si>
  <si>
    <t xml:space="preserve">TV Samsung UE65RU7472 </t>
  </si>
  <si>
    <t xml:space="preserve">I LO im.H.Żeromskiego </t>
  </si>
  <si>
    <t>Zestaw multimed. - tablica IRT87 z projektorem OPTOMA X308ST</t>
  </si>
  <si>
    <t xml:space="preserve">II LO im. C.K. Norwida </t>
  </si>
  <si>
    <t>Rzutnik NOBO Quantum2523T</t>
  </si>
  <si>
    <t xml:space="preserve">Drukarka Brother HL-L 5100 </t>
  </si>
  <si>
    <t xml:space="preserve">Urządzenie wielofukc. Brother MFC-J6945 </t>
  </si>
  <si>
    <t xml:space="preserve">Zespół Szkół Elektronicznych </t>
  </si>
  <si>
    <t xml:space="preserve">Komputer HP 200 AIO </t>
  </si>
  <si>
    <t>Ekran multimedialny Smart Board 65" MX265</t>
  </si>
  <si>
    <t>Niszczarka HSM Securio B24</t>
  </si>
  <si>
    <t>SP 2</t>
  </si>
  <si>
    <t>Projektor OPTOMA W334E + ekran 100"</t>
  </si>
  <si>
    <t>SP 7</t>
  </si>
  <si>
    <t>Tablica multimedialna  IQ Board IRT87</t>
  </si>
  <si>
    <t xml:space="preserve">Drukarka OKI C824D </t>
  </si>
  <si>
    <t>Monitor interaktywny Retournstar IQ Touch J4K 65 + komputer OPS i3</t>
  </si>
  <si>
    <t>Czytnik ebook Lumos</t>
  </si>
  <si>
    <t>SP 3</t>
  </si>
  <si>
    <t>Laptop HP255 G7 R5</t>
  </si>
  <si>
    <t>Stół multimedialny Myboard 65" + statyw RVY-800</t>
  </si>
  <si>
    <t>Wyposażenie obejmuje m.in.: meble, obrazy oraz inne taie jak żyrandole, kinkiety i witraże. Wszystkie przedmioty były na wyposażeniu ratusza lub zostały do niego ściągnięte z innych placówek przy okazji remontów. Wszystkie przedmioty są skatalogowane i opisane.</t>
  </si>
  <si>
    <t>obiekt jest dawnym składem opału</t>
  </si>
  <si>
    <t>SSWiN</t>
  </si>
  <si>
    <t>Kserokopiarka Kyocera TASKalfa 3212I</t>
  </si>
  <si>
    <t xml:space="preserve">Pozostałe maszyny, wyposażenie i urządzenia, w tym: </t>
  </si>
  <si>
    <t xml:space="preserve">Strażnica OSP - remiza + pomieszczenie gospodarcze </t>
  </si>
  <si>
    <t>Gmach Teatru (budynek Teatru oraz przybudówka ze szkła i stali)</t>
  </si>
  <si>
    <t>Pałac (tylko do ubezpieczenia OC)</t>
  </si>
  <si>
    <t>Laptop Dell Vostro 3350</t>
  </si>
  <si>
    <t>Aparat fotograficzny Canon 1080830</t>
  </si>
  <si>
    <t>Drukarka laserowa</t>
  </si>
  <si>
    <t xml:space="preserve">Kasa fiskalna </t>
  </si>
  <si>
    <t>Telefon bezprzewodowy KX-TG1611 PDH</t>
  </si>
  <si>
    <t>Telefon bezprzewodowy KX-TGC210</t>
  </si>
  <si>
    <t>Dyktafony</t>
  </si>
  <si>
    <t>2016, 2018</t>
  </si>
  <si>
    <t>Komputery</t>
  </si>
  <si>
    <t>Monitory</t>
  </si>
  <si>
    <t>Notebooki</t>
  </si>
  <si>
    <t>Serwery</t>
  </si>
  <si>
    <t>Tablety</t>
  </si>
  <si>
    <t>DJ48565</t>
  </si>
  <si>
    <t>DJ98445</t>
  </si>
  <si>
    <t>DJ57636</t>
  </si>
  <si>
    <t>DJ70924</t>
  </si>
  <si>
    <t>DJ73434</t>
  </si>
  <si>
    <t>DJ18512</t>
  </si>
  <si>
    <t>DJ18511</t>
  </si>
  <si>
    <t>DJ70543</t>
  </si>
  <si>
    <t>DOKKER LAUREATE 1,3 TCE</t>
  </si>
  <si>
    <t>specjalny</t>
  </si>
  <si>
    <t xml:space="preserve">EFL SA </t>
  </si>
  <si>
    <t>EFL SA</t>
  </si>
  <si>
    <t>SKODA</t>
  </si>
  <si>
    <t>MERCEDES  BENZ</t>
  </si>
  <si>
    <t>TOYOTA</t>
  </si>
  <si>
    <t xml:space="preserve">TOYOTA </t>
  </si>
  <si>
    <t>MERCEDES BENZ</t>
  </si>
  <si>
    <t>DAIMLER CHRYSLER</t>
  </si>
  <si>
    <t>WDB90665715391427</t>
  </si>
  <si>
    <t>Centrum Opieki nad Dzieckiem "Dąbrówka"</t>
  </si>
  <si>
    <t>MOPS</t>
  </si>
  <si>
    <t xml:space="preserve">OSP Sobieszów </t>
  </si>
  <si>
    <t>nie korzysta z dróg publicznych</t>
  </si>
  <si>
    <t>Podmiot</t>
  </si>
  <si>
    <t>OSP</t>
  </si>
  <si>
    <t>Budynki nieużytkowane</t>
  </si>
  <si>
    <t>budynki</t>
  </si>
  <si>
    <t>budowle</t>
  </si>
  <si>
    <t>wyposażenie</t>
  </si>
  <si>
    <t>nieużytkowane</t>
  </si>
  <si>
    <t>termy</t>
  </si>
  <si>
    <t>stadion</t>
  </si>
  <si>
    <t>historyczne</t>
  </si>
  <si>
    <t>zbiory</t>
  </si>
  <si>
    <t>księgozbiory</t>
  </si>
  <si>
    <t>rzeźby</t>
  </si>
  <si>
    <t>monitoring</t>
  </si>
  <si>
    <t>Suma ubezpieczenia</t>
  </si>
  <si>
    <t>Budynki i budowle historyczne</t>
  </si>
  <si>
    <t>Budowle</t>
  </si>
  <si>
    <t>Wyposażenie, maszyny i urządzenia</t>
  </si>
  <si>
    <t xml:space="preserve">Księgozbiory </t>
  </si>
  <si>
    <t>Monitoring</t>
  </si>
  <si>
    <t>Dzieła sztuki, eksponaty, obrazy, zbiory muzealne</t>
  </si>
  <si>
    <t>Budynki (w tym m.in.: biurowe, administracyjne, miszkalne, usługowe, magazynowe)</t>
  </si>
  <si>
    <t>Budowle - rzeźby</t>
  </si>
  <si>
    <t>Klasyfikacja do podsumowania</t>
  </si>
  <si>
    <r>
      <rPr>
        <b/>
        <sz val="10"/>
        <color theme="1"/>
        <rFont val="Cambria"/>
        <family val="1"/>
        <charset val="238"/>
        <scheme val="major"/>
      </rPr>
      <t xml:space="preserve">UWAGA: </t>
    </r>
    <r>
      <rPr>
        <sz val="10"/>
        <color theme="1"/>
        <rFont val="Cambria"/>
        <family val="1"/>
        <charset val="238"/>
        <scheme val="major"/>
      </rPr>
      <t>Zamawiający pozostawia sobie prawo do zmiany rodzaju wartości przedmiotu ubezpieczenia, co do zasady z wartości księgowej brutto na wartość odtworzeniową nową.</t>
    </r>
  </si>
  <si>
    <r>
      <rPr>
        <b/>
        <sz val="10"/>
        <color theme="1"/>
        <rFont val="Cambria"/>
        <family val="1"/>
        <charset val="238"/>
        <scheme val="major"/>
      </rPr>
      <t xml:space="preserve">UWAGA: </t>
    </r>
    <r>
      <rPr>
        <sz val="10"/>
        <color theme="1"/>
        <rFont val="Cambria"/>
        <family val="1"/>
        <charset val="238"/>
        <scheme val="major"/>
      </rPr>
      <t xml:space="preserve">Zamawiający informuje, że przed rozpoczęciem okresu ubezpieczenia lub w czasie jego trwania, może dojść do zmiany jednostek zarządzających poszczególnymi składnikami mienia. </t>
    </r>
  </si>
  <si>
    <r>
      <rPr>
        <b/>
        <sz val="10"/>
        <color theme="1"/>
        <rFont val="Cambria"/>
        <family val="1"/>
        <charset val="238"/>
        <scheme val="major"/>
      </rPr>
      <t xml:space="preserve">UWAGA: </t>
    </r>
    <r>
      <rPr>
        <sz val="10"/>
        <color theme="1"/>
        <rFont val="Cambria"/>
        <family val="1"/>
        <charset val="238"/>
        <scheme val="major"/>
      </rPr>
      <t>Zamawiający pozostawia sobie prawo do ostatecznej weryfikacji wykazów majątkowych po rozstrzygnięciu postępowania.</t>
    </r>
  </si>
  <si>
    <r>
      <rPr>
        <b/>
        <sz val="10"/>
        <color theme="1"/>
        <rFont val="Cambria"/>
        <family val="1"/>
        <charset val="238"/>
        <scheme val="major"/>
      </rPr>
      <t xml:space="preserve">UWAGA: </t>
    </r>
    <r>
      <rPr>
        <sz val="10"/>
        <color theme="1"/>
        <rFont val="Cambria"/>
        <family val="1"/>
        <charset val="238"/>
        <scheme val="major"/>
      </rPr>
      <t>Zamawiający zastrzega sobie prawo do zmiany rodzaju wartości podanych powyżej, obligatoryjnie dla wykonawcy, jeśli zamawiający wyrazi taką wolę.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</si>
</sst>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zł&quot;_-;\-* #,##0.00\ &quot;zł&quot;_-;_-* &quot;-&quot;??\ &quot;zł&quot;_-;_-@_-"/>
    <numFmt numFmtId="164" formatCode="#,##0.00\ &quot;zł&quot;"/>
    <numFmt numFmtId="165" formatCode="[&lt;=9999999]###\-##\-##;\(###\)\ ###\-##\-##"/>
    <numFmt numFmtId="166" formatCode="[$-415]General"/>
    <numFmt numFmtId="167" formatCode="&quot; &quot;#,##0.00&quot; zł &quot;;&quot;-&quot;#,##0.00&quot; zł &quot;;&quot; -&quot;#&quot; zł &quot;;&quot; &quot;@&quot; &quot;"/>
    <numFmt numFmtId="168" formatCode="[$-415]0%"/>
    <numFmt numFmtId="169" formatCode="#,##0.00&quot; &quot;[$zł-415];[Red]&quot;-&quot;#,##0.00&quot; &quot;[$zł-415]"/>
    <numFmt numFmtId="170" formatCode="#,##0\ &quot;zł&quot;"/>
  </numFmts>
  <fonts count="38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i/>
      <sz val="10"/>
      <name val="Cambria"/>
      <family val="1"/>
      <charset val="238"/>
      <scheme val="major"/>
    </font>
    <font>
      <sz val="10"/>
      <color theme="1"/>
      <name val="Cambria"/>
      <family val="1"/>
      <charset val="238"/>
    </font>
    <font>
      <sz val="10"/>
      <color rgb="FF000000"/>
      <name val="Cambria"/>
      <family val="1"/>
      <charset val="238"/>
    </font>
    <font>
      <i/>
      <sz val="11"/>
      <name val="Cambria"/>
      <family val="1"/>
      <charset val="238"/>
      <scheme val="major"/>
    </font>
    <font>
      <sz val="11"/>
      <color indexed="8"/>
      <name val="Calibri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1"/>
      <charset val="238"/>
    </font>
    <font>
      <u/>
      <sz val="10"/>
      <color rgb="FF0000FF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sz val="16"/>
      <color theme="1"/>
      <name val="Arial"/>
      <family val="2"/>
      <charset val="238"/>
    </font>
    <font>
      <u/>
      <sz val="11"/>
      <color rgb="FF0000FF"/>
      <name val="Calibri"/>
      <family val="2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Arial CE1"/>
      <charset val="238"/>
    </font>
    <font>
      <b/>
      <i/>
      <u/>
      <sz val="11"/>
      <color theme="1"/>
      <name val="Arial"/>
      <family val="2"/>
      <charset val="238"/>
    </font>
    <font>
      <i/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Cambria"/>
      <family val="1"/>
      <charset val="238"/>
      <scheme val="major"/>
    </font>
    <font>
      <sz val="11"/>
      <color theme="1"/>
      <name val="Calibri"/>
      <family val="2"/>
      <scheme val="minor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indexed="8"/>
      <name val="Cambr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3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  <xf numFmtId="0" fontId="16" fillId="0" borderId="0"/>
    <xf numFmtId="167" fontId="17" fillId="0" borderId="0"/>
    <xf numFmtId="166" fontId="18" fillId="0" borderId="0"/>
    <xf numFmtId="166" fontId="17" fillId="0" borderId="0"/>
    <xf numFmtId="0" fontId="19" fillId="0" borderId="0"/>
    <xf numFmtId="0" fontId="20" fillId="0" borderId="0">
      <alignment horizontal="center"/>
    </xf>
    <xf numFmtId="0" fontId="20" fillId="0" borderId="0">
      <alignment horizontal="center" textRotation="90"/>
    </xf>
    <xf numFmtId="166" fontId="18" fillId="0" borderId="0"/>
    <xf numFmtId="166" fontId="21" fillId="0" borderId="0"/>
    <xf numFmtId="166" fontId="22" fillId="0" borderId="0"/>
    <xf numFmtId="166" fontId="23" fillId="0" borderId="0"/>
    <xf numFmtId="166" fontId="23" fillId="0" borderId="0"/>
    <xf numFmtId="166" fontId="23" fillId="0" borderId="0"/>
    <xf numFmtId="166" fontId="23" fillId="0" borderId="0"/>
    <xf numFmtId="166" fontId="23" fillId="0" borderId="0"/>
    <xf numFmtId="166" fontId="23" fillId="0" borderId="0"/>
    <xf numFmtId="166" fontId="23" fillId="0" borderId="0"/>
    <xf numFmtId="166" fontId="23" fillId="0" borderId="0"/>
    <xf numFmtId="166" fontId="22" fillId="0" borderId="0"/>
    <xf numFmtId="166" fontId="23" fillId="0" borderId="0"/>
    <xf numFmtId="166" fontId="23" fillId="0" borderId="0"/>
    <xf numFmtId="166" fontId="24" fillId="0" borderId="0"/>
    <xf numFmtId="166" fontId="22" fillId="0" borderId="0"/>
    <xf numFmtId="166" fontId="23" fillId="0" borderId="0"/>
    <xf numFmtId="166" fontId="23" fillId="0" borderId="0"/>
    <xf numFmtId="166" fontId="23" fillId="0" borderId="0"/>
    <xf numFmtId="166" fontId="23" fillId="0" borderId="0"/>
    <xf numFmtId="166" fontId="22" fillId="0" borderId="0"/>
    <xf numFmtId="166" fontId="23" fillId="0" borderId="0"/>
    <xf numFmtId="166" fontId="25" fillId="0" borderId="0"/>
    <xf numFmtId="166" fontId="23" fillId="0" borderId="0"/>
    <xf numFmtId="166" fontId="22" fillId="0" borderId="0"/>
    <xf numFmtId="166" fontId="23" fillId="0" borderId="0"/>
    <xf numFmtId="166" fontId="23" fillId="0" borderId="0"/>
    <xf numFmtId="166" fontId="24" fillId="0" borderId="0"/>
    <xf numFmtId="166" fontId="23" fillId="0" borderId="0"/>
    <xf numFmtId="166" fontId="24" fillId="0" borderId="0"/>
    <xf numFmtId="166" fontId="24" fillId="0" borderId="0"/>
    <xf numFmtId="166" fontId="25" fillId="0" borderId="0"/>
    <xf numFmtId="166" fontId="24" fillId="0" borderId="0"/>
    <xf numFmtId="168" fontId="17" fillId="0" borderId="0"/>
    <xf numFmtId="168" fontId="17" fillId="0" borderId="0"/>
    <xf numFmtId="0" fontId="26" fillId="0" borderId="0"/>
    <xf numFmtId="169" fontId="26" fillId="0" borderId="0"/>
    <xf numFmtId="167" fontId="17" fillId="0" borderId="0"/>
    <xf numFmtId="167" fontId="17" fillId="0" borderId="0"/>
    <xf numFmtId="167" fontId="17" fillId="0" borderId="0"/>
    <xf numFmtId="167" fontId="17" fillId="0" borderId="0"/>
    <xf numFmtId="167" fontId="17" fillId="0" borderId="0"/>
    <xf numFmtId="167" fontId="17" fillId="0" borderId="0"/>
    <xf numFmtId="167" fontId="17" fillId="0" borderId="0"/>
    <xf numFmtId="167" fontId="17" fillId="0" borderId="0"/>
    <xf numFmtId="167" fontId="17" fillId="0" borderId="0"/>
    <xf numFmtId="167" fontId="17" fillId="0" borderId="0"/>
    <xf numFmtId="167" fontId="17" fillId="0" borderId="0"/>
    <xf numFmtId="167" fontId="17" fillId="0" borderId="0"/>
    <xf numFmtId="167" fontId="17" fillId="0" borderId="0"/>
    <xf numFmtId="167" fontId="17" fillId="0" borderId="0"/>
    <xf numFmtId="167" fontId="17" fillId="0" borderId="0"/>
    <xf numFmtId="167" fontId="17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0" fillId="0" borderId="0"/>
    <xf numFmtId="166" fontId="19" fillId="0" borderId="0"/>
    <xf numFmtId="0" fontId="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9" fontId="29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0" fontId="15" fillId="0" borderId="0"/>
    <xf numFmtId="0" fontId="32" fillId="0" borderId="0"/>
    <xf numFmtId="0" fontId="29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4" fillId="0" borderId="0"/>
    <xf numFmtId="0" fontId="31" fillId="0" borderId="0"/>
    <xf numFmtId="0" fontId="31" fillId="0" borderId="0"/>
    <xf numFmtId="0" fontId="1" fillId="0" borderId="0"/>
    <xf numFmtId="0" fontId="29" fillId="0" borderId="0"/>
    <xf numFmtId="9" fontId="2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</cellStyleXfs>
  <cellXfs count="403">
    <xf numFmtId="0" fontId="0" fillId="0" borderId="0" xfId="0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4" fillId="0" borderId="1" xfId="1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49" fontId="4" fillId="0" borderId="1" xfId="3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9" fontId="4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7" applyFont="1" applyFill="1" applyBorder="1" applyAlignment="1" applyProtection="1">
      <alignment horizontal="center" vertical="center" wrapText="1"/>
      <protection locked="0"/>
    </xf>
    <xf numFmtId="49" fontId="4" fillId="0" borderId="1" xfId="7" applyNumberFormat="1" applyFont="1" applyFill="1" applyBorder="1" applyAlignment="1" applyProtection="1">
      <alignment vertical="center" wrapText="1"/>
      <protection locked="0"/>
    </xf>
    <xf numFmtId="0" fontId="4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wrapText="1"/>
    </xf>
    <xf numFmtId="49" fontId="4" fillId="0" borderId="5" xfId="7" applyNumberFormat="1" applyFont="1" applyFill="1" applyBorder="1" applyAlignment="1" applyProtection="1">
      <alignment horizontal="center" vertical="center"/>
      <protection locked="0"/>
    </xf>
    <xf numFmtId="4" fontId="4" fillId="0" borderId="5" xfId="7" applyNumberFormat="1" applyFont="1" applyFill="1" applyBorder="1" applyAlignment="1" applyProtection="1">
      <alignment horizontal="center" vertical="center"/>
      <protection locked="0"/>
    </xf>
    <xf numFmtId="0" fontId="4" fillId="0" borderId="5" xfId="7" applyNumberFormat="1" applyFont="1" applyFill="1" applyBorder="1" applyAlignment="1" applyProtection="1">
      <alignment horizontal="center" vertical="center"/>
      <protection locked="0"/>
    </xf>
    <xf numFmtId="0" fontId="4" fillId="0" borderId="1" xfId="7" applyFont="1" applyFill="1" applyBorder="1" applyAlignment="1">
      <alignment horizontal="center" vertical="center"/>
    </xf>
    <xf numFmtId="49" fontId="4" fillId="0" borderId="1" xfId="7" applyNumberFormat="1" applyFont="1" applyFill="1" applyBorder="1" applyAlignment="1" applyProtection="1">
      <alignment horizontal="center" vertical="center"/>
      <protection locked="0"/>
    </xf>
    <xf numFmtId="0" fontId="4" fillId="0" borderId="1" xfId="7" applyFont="1" applyFill="1" applyBorder="1" applyAlignment="1" applyProtection="1">
      <alignment horizontal="center" vertical="center"/>
      <protection locked="0"/>
    </xf>
    <xf numFmtId="4" fontId="4" fillId="0" borderId="1" xfId="7" applyNumberFormat="1" applyFont="1" applyFill="1" applyBorder="1" applyAlignment="1" applyProtection="1">
      <alignment horizontal="center" vertical="center"/>
      <protection locked="0"/>
    </xf>
    <xf numFmtId="0" fontId="4" fillId="0" borderId="1" xfId="7" applyNumberFormat="1" applyFont="1" applyFill="1" applyBorder="1" applyAlignment="1" applyProtection="1">
      <alignment horizontal="center" vertical="center"/>
      <protection locked="0"/>
    </xf>
    <xf numFmtId="49" fontId="4" fillId="0" borderId="0" xfId="7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7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164" fontId="4" fillId="0" borderId="1" xfId="7" applyNumberFormat="1" applyFont="1" applyFill="1" applyBorder="1" applyAlignment="1" applyProtection="1">
      <alignment vertical="center" wrapText="1"/>
    </xf>
    <xf numFmtId="0" fontId="6" fillId="0" borderId="0" xfId="0" applyFont="1" applyFill="1"/>
    <xf numFmtId="0" fontId="6" fillId="0" borderId="1" xfId="0" applyFont="1" applyFill="1" applyBorder="1"/>
    <xf numFmtId="0" fontId="4" fillId="0" borderId="0" xfId="0" applyFont="1" applyFill="1" applyAlignment="1">
      <alignment horizontal="center" vertical="center" wrapText="1"/>
    </xf>
    <xf numFmtId="164" fontId="4" fillId="0" borderId="1" xfId="3" applyNumberFormat="1" applyFont="1" applyFill="1" applyBorder="1" applyAlignment="1">
      <alignment vertical="center"/>
    </xf>
    <xf numFmtId="49" fontId="5" fillId="0" borderId="3" xfId="3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164" fontId="4" fillId="0" borderId="0" xfId="3" applyNumberFormat="1" applyFont="1" applyBorder="1" applyAlignment="1">
      <alignment vertical="center" wrapText="1"/>
    </xf>
    <xf numFmtId="164" fontId="5" fillId="0" borderId="0" xfId="3" applyNumberFormat="1" applyFont="1" applyFill="1" applyBorder="1" applyAlignment="1">
      <alignment vertical="center" wrapText="1"/>
    </xf>
    <xf numFmtId="0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5" fillId="2" borderId="17" xfId="3" applyFont="1" applyFill="1" applyBorder="1" applyAlignment="1">
      <alignment vertical="center"/>
    </xf>
    <xf numFmtId="0" fontId="5" fillId="2" borderId="18" xfId="3" applyFont="1" applyFill="1" applyBorder="1" applyAlignment="1">
      <alignment vertical="center"/>
    </xf>
    <xf numFmtId="164" fontId="5" fillId="2" borderId="17" xfId="3" applyNumberFormat="1" applyFont="1" applyFill="1" applyBorder="1" applyAlignment="1">
      <alignment vertical="center"/>
    </xf>
    <xf numFmtId="164" fontId="7" fillId="0" borderId="0" xfId="0" applyNumberFormat="1" applyFont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2" borderId="17" xfId="3" applyNumberFormat="1" applyFont="1" applyFill="1" applyBorder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vertical="center"/>
    </xf>
    <xf numFmtId="49" fontId="4" fillId="0" borderId="5" xfId="7" applyNumberFormat="1" applyFont="1" applyFill="1" applyBorder="1" applyAlignment="1" applyProtection="1">
      <alignment vertical="center"/>
      <protection locked="0"/>
    </xf>
    <xf numFmtId="49" fontId="4" fillId="0" borderId="13" xfId="7" applyNumberFormat="1" applyFont="1" applyFill="1" applyBorder="1" applyAlignment="1" applyProtection="1">
      <alignment horizontal="center" vertical="center"/>
      <protection locked="0"/>
    </xf>
    <xf numFmtId="4" fontId="4" fillId="0" borderId="6" xfId="7" applyNumberFormat="1" applyFont="1" applyFill="1" applyBorder="1" applyAlignment="1" applyProtection="1">
      <alignment horizontal="center" vertical="center"/>
      <protection locked="0"/>
    </xf>
    <xf numFmtId="49" fontId="4" fillId="0" borderId="5" xfId="1" applyNumberFormat="1" applyFont="1" applyFill="1" applyBorder="1" applyAlignment="1">
      <alignment horizontal="center" vertical="center"/>
    </xf>
    <xf numFmtId="49" fontId="4" fillId="0" borderId="1" xfId="7" applyNumberFormat="1" applyFont="1" applyFill="1" applyBorder="1" applyAlignment="1" applyProtection="1">
      <alignment vertical="center"/>
      <protection locked="0"/>
    </xf>
    <xf numFmtId="49" fontId="4" fillId="0" borderId="1" xfId="1" applyNumberFormat="1" applyFont="1" applyFill="1" applyBorder="1" applyAlignment="1">
      <alignment horizontal="center" vertical="center"/>
    </xf>
    <xf numFmtId="164" fontId="4" fillId="0" borderId="1" xfId="7" applyNumberFormat="1" applyFont="1" applyFill="1" applyBorder="1" applyAlignment="1" applyProtection="1">
      <alignment vertical="center"/>
    </xf>
    <xf numFmtId="0" fontId="5" fillId="4" borderId="4" xfId="7" applyFont="1" applyFill="1" applyBorder="1" applyAlignment="1">
      <alignment vertical="center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 applyProtection="1">
      <alignment horizontal="center" vertical="center"/>
      <protection locked="0"/>
    </xf>
    <xf numFmtId="3" fontId="4" fillId="0" borderId="0" xfId="0" applyNumberFormat="1" applyFont="1" applyFill="1" applyBorder="1" applyAlignment="1" applyProtection="1">
      <alignment horizontal="center" vertical="center"/>
      <protection locked="0"/>
    </xf>
    <xf numFmtId="14" fontId="4" fillId="0" borderId="0" xfId="0" applyNumberFormat="1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  <xf numFmtId="164" fontId="4" fillId="0" borderId="0" xfId="0" applyNumberFormat="1" applyFont="1" applyFill="1" applyBorder="1" applyAlignment="1" applyProtection="1">
      <alignment horizontal="center" vertical="center"/>
      <protection locked="0"/>
    </xf>
    <xf numFmtId="49" fontId="4" fillId="0" borderId="0" xfId="3" applyNumberFormat="1" applyFont="1" applyFill="1" applyBorder="1" applyAlignment="1">
      <alignment horizontal="center" vertical="center" wrapText="1"/>
    </xf>
    <xf numFmtId="14" fontId="4" fillId="0" borderId="0" xfId="3" applyNumberFormat="1" applyFont="1" applyFill="1" applyBorder="1" applyAlignment="1">
      <alignment horizontal="center" vertical="center" wrapText="1"/>
    </xf>
    <xf numFmtId="0" fontId="5" fillId="3" borderId="17" xfId="3" applyFont="1" applyFill="1" applyBorder="1" applyAlignment="1">
      <alignment vertical="center"/>
    </xf>
    <xf numFmtId="0" fontId="5" fillId="3" borderId="14" xfId="3" applyFont="1" applyFill="1" applyBorder="1" applyAlignment="1">
      <alignment vertical="center"/>
    </xf>
    <xf numFmtId="0" fontId="5" fillId="3" borderId="18" xfId="3" applyFont="1" applyFill="1" applyBorder="1" applyAlignment="1">
      <alignment vertical="center"/>
    </xf>
    <xf numFmtId="0" fontId="5" fillId="3" borderId="11" xfId="3" applyFont="1" applyFill="1" applyBorder="1" applyAlignment="1">
      <alignment vertical="center"/>
    </xf>
    <xf numFmtId="0" fontId="5" fillId="3" borderId="6" xfId="3" applyFont="1" applyFill="1" applyBorder="1" applyAlignment="1">
      <alignment vertical="center"/>
    </xf>
    <xf numFmtId="0" fontId="5" fillId="3" borderId="9" xfId="3" applyFont="1" applyFill="1" applyBorder="1" applyAlignment="1">
      <alignment vertical="center"/>
    </xf>
    <xf numFmtId="0" fontId="5" fillId="3" borderId="4" xfId="3" applyFont="1" applyFill="1" applyBorder="1" applyAlignment="1">
      <alignment vertical="center"/>
    </xf>
    <xf numFmtId="0" fontId="5" fillId="3" borderId="17" xfId="3" applyFont="1" applyFill="1" applyBorder="1" applyAlignment="1">
      <alignment vertical="center" wrapText="1"/>
    </xf>
    <xf numFmtId="0" fontId="5" fillId="3" borderId="11" xfId="3" applyFont="1" applyFill="1" applyBorder="1" applyAlignment="1">
      <alignment vertical="center" wrapText="1"/>
    </xf>
    <xf numFmtId="0" fontId="5" fillId="3" borderId="9" xfId="3" applyFont="1" applyFill="1" applyBorder="1" applyAlignment="1">
      <alignment vertical="center" wrapText="1"/>
    </xf>
    <xf numFmtId="0" fontId="0" fillId="0" borderId="0" xfId="0" applyAlignment="1">
      <alignment wrapText="1"/>
    </xf>
    <xf numFmtId="49" fontId="5" fillId="2" borderId="11" xfId="3" applyNumberFormat="1" applyFont="1" applyFill="1" applyBorder="1" applyAlignment="1">
      <alignment vertical="center"/>
    </xf>
    <xf numFmtId="0" fontId="5" fillId="2" borderId="11" xfId="3" applyFont="1" applyFill="1" applyBorder="1" applyAlignment="1">
      <alignment vertical="center"/>
    </xf>
    <xf numFmtId="164" fontId="5" fillId="2" borderId="11" xfId="3" applyNumberFormat="1" applyFont="1" applyFill="1" applyBorder="1" applyAlignment="1">
      <alignment vertical="center"/>
    </xf>
    <xf numFmtId="0" fontId="5" fillId="2" borderId="6" xfId="3" applyFont="1" applyFill="1" applyBorder="1" applyAlignment="1">
      <alignment vertical="center"/>
    </xf>
    <xf numFmtId="0" fontId="5" fillId="3" borderId="11" xfId="3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vertical="center" wrapText="1"/>
    </xf>
    <xf numFmtId="49" fontId="4" fillId="0" borderId="5" xfId="7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wrapText="1"/>
    </xf>
    <xf numFmtId="0" fontId="5" fillId="3" borderId="2" xfId="3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vertical="center" wrapText="1"/>
    </xf>
    <xf numFmtId="0" fontId="5" fillId="4" borderId="9" xfId="7" applyNumberFormat="1" applyFont="1" applyFill="1" applyBorder="1" applyAlignment="1">
      <alignment vertical="center"/>
    </xf>
    <xf numFmtId="49" fontId="5" fillId="4" borderId="2" xfId="7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Alignment="1">
      <alignment wrapText="1"/>
    </xf>
    <xf numFmtId="49" fontId="5" fillId="3" borderId="11" xfId="3" applyNumberFormat="1" applyFont="1" applyFill="1" applyBorder="1" applyAlignment="1">
      <alignment vertical="center"/>
    </xf>
    <xf numFmtId="49" fontId="4" fillId="0" borderId="5" xfId="7" applyNumberFormat="1" applyFont="1" applyFill="1" applyBorder="1" applyAlignment="1" applyProtection="1">
      <alignment vertical="center" wrapText="1"/>
      <protection locked="0"/>
    </xf>
    <xf numFmtId="0" fontId="4" fillId="0" borderId="0" xfId="1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49" fontId="4" fillId="0" borderId="1" xfId="5" applyNumberFormat="1" applyFont="1" applyFill="1" applyBorder="1" applyAlignment="1">
      <alignment horizontal="center" vertical="center"/>
    </xf>
    <xf numFmtId="49" fontId="4" fillId="0" borderId="0" xfId="7" applyNumberFormat="1" applyFont="1" applyFill="1" applyBorder="1" applyAlignment="1" applyProtection="1">
      <alignment horizontal="center" vertical="center"/>
      <protection locked="0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7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center" vertical="center"/>
    </xf>
    <xf numFmtId="0" fontId="5" fillId="3" borderId="11" xfId="3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6" fillId="0" borderId="0" xfId="0" applyFont="1" applyAlignment="1">
      <alignment vertical="center" wrapText="1"/>
    </xf>
    <xf numFmtId="49" fontId="5" fillId="2" borderId="11" xfId="5" applyNumberFormat="1" applyFont="1" applyFill="1" applyBorder="1" applyAlignment="1">
      <alignment vertical="center"/>
    </xf>
    <xf numFmtId="0" fontId="5" fillId="2" borderId="11" xfId="5" applyFont="1" applyFill="1" applyBorder="1" applyAlignment="1">
      <alignment vertical="center"/>
    </xf>
    <xf numFmtId="164" fontId="5" fillId="2" borderId="11" xfId="5" applyNumberFormat="1" applyFont="1" applyFill="1" applyBorder="1" applyAlignment="1">
      <alignment vertical="center"/>
    </xf>
    <xf numFmtId="0" fontId="5" fillId="2" borderId="6" xfId="5" applyFont="1" applyFill="1" applyBorder="1" applyAlignment="1">
      <alignment vertical="center"/>
    </xf>
    <xf numFmtId="0" fontId="7" fillId="0" borderId="0" xfId="0" applyFont="1" applyAlignment="1">
      <alignment vertical="center"/>
    </xf>
    <xf numFmtId="49" fontId="4" fillId="0" borderId="1" xfId="0" applyNumberFormat="1" applyFont="1" applyBorder="1" applyAlignment="1">
      <alignment vertical="center" wrapText="1"/>
    </xf>
    <xf numFmtId="49" fontId="4" fillId="0" borderId="1" xfId="5" applyNumberFormat="1" applyFont="1" applyBorder="1" applyAlignment="1">
      <alignment vertical="center" wrapText="1"/>
    </xf>
    <xf numFmtId="49" fontId="4" fillId="0" borderId="1" xfId="5" applyNumberFormat="1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49" fontId="4" fillId="0" borderId="1" xfId="5" applyNumberFormat="1" applyFont="1" applyBorder="1" applyAlignment="1">
      <alignment horizontal="center" vertical="center"/>
    </xf>
    <xf numFmtId="164" fontId="4" fillId="0" borderId="1" xfId="5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3" borderId="14" xfId="5" applyFont="1" applyFill="1" applyBorder="1" applyAlignment="1">
      <alignment vertical="center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3" fontId="4" fillId="0" borderId="1" xfId="0" applyNumberFormat="1" applyFont="1" applyBorder="1" applyAlignment="1" applyProtection="1">
      <alignment horizontal="center" vertical="center"/>
      <protection locked="0"/>
    </xf>
    <xf numFmtId="14" fontId="4" fillId="0" borderId="1" xfId="0" applyNumberFormat="1" applyFont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0" fontId="5" fillId="3" borderId="11" xfId="5" applyFont="1" applyFill="1" applyBorder="1" applyAlignment="1">
      <alignment horizontal="center" vertical="center"/>
    </xf>
    <xf numFmtId="0" fontId="5" fillId="3" borderId="11" xfId="5" applyFont="1" applyFill="1" applyBorder="1" applyAlignment="1">
      <alignment vertical="center"/>
    </xf>
    <xf numFmtId="0" fontId="5" fillId="3" borderId="11" xfId="5" applyFont="1" applyFill="1" applyBorder="1" applyAlignment="1">
      <alignment vertical="center" wrapText="1"/>
    </xf>
    <xf numFmtId="0" fontId="5" fillId="3" borderId="6" xfId="5" applyFont="1" applyFill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164" fontId="0" fillId="0" borderId="0" xfId="0" applyNumberFormat="1"/>
    <xf numFmtId="164" fontId="6" fillId="0" borderId="5" xfId="0" applyNumberFormat="1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164" fontId="6" fillId="0" borderId="12" xfId="0" applyNumberFormat="1" applyFont="1" applyBorder="1" applyAlignment="1">
      <alignment vertical="center"/>
    </xf>
    <xf numFmtId="170" fontId="0" fillId="0" borderId="0" xfId="0" applyNumberFormat="1" applyAlignment="1">
      <alignment horizontal="center" vertical="center" wrapText="1"/>
    </xf>
    <xf numFmtId="10" fontId="0" fillId="0" borderId="0" xfId="0" applyNumberFormat="1"/>
    <xf numFmtId="0" fontId="4" fillId="4" borderId="9" xfId="3" applyNumberFormat="1" applyFont="1" applyFill="1" applyBorder="1" applyAlignment="1">
      <alignment vertical="center"/>
    </xf>
    <xf numFmtId="0" fontId="4" fillId="4" borderId="4" xfId="3" applyNumberFormat="1" applyFont="1" applyFill="1" applyBorder="1" applyAlignment="1">
      <alignment vertical="center"/>
    </xf>
    <xf numFmtId="0" fontId="27" fillId="4" borderId="9" xfId="3" applyNumberFormat="1" applyFont="1" applyFill="1" applyBorder="1" applyAlignment="1">
      <alignment vertical="center"/>
    </xf>
    <xf numFmtId="0" fontId="0" fillId="0" borderId="0" xfId="0"/>
    <xf numFmtId="49" fontId="4" fillId="0" borderId="1" xfId="7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/>
    <xf numFmtId="0" fontId="4" fillId="0" borderId="1" xfId="1" applyFont="1" applyFill="1" applyBorder="1" applyAlignment="1">
      <alignment horizontal="right" vertical="center" wrapText="1"/>
    </xf>
    <xf numFmtId="49" fontId="5" fillId="2" borderId="0" xfId="3" applyNumberFormat="1" applyFont="1" applyFill="1" applyBorder="1" applyAlignment="1">
      <alignment vertical="center"/>
    </xf>
    <xf numFmtId="164" fontId="33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83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83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64" fontId="4" fillId="0" borderId="1" xfId="83" applyNumberFormat="1" applyFont="1" applyFill="1" applyBorder="1" applyAlignment="1" applyProtection="1">
      <alignment vertical="center" wrapText="1"/>
      <protection locked="0"/>
    </xf>
    <xf numFmtId="0" fontId="33" fillId="0" borderId="1" xfId="83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83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5" applyNumberFormat="1" applyFont="1" applyFill="1" applyBorder="1" applyAlignment="1">
      <alignment vertical="center"/>
    </xf>
    <xf numFmtId="49" fontId="4" fillId="0" borderId="4" xfId="5" applyNumberFormat="1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/>
    </xf>
    <xf numFmtId="164" fontId="4" fillId="0" borderId="1" xfId="5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49" fontId="4" fillId="0" borderId="1" xfId="5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3" borderId="21" xfId="3" applyFont="1" applyFill="1" applyBorder="1" applyAlignment="1">
      <alignment vertical="center"/>
    </xf>
    <xf numFmtId="0" fontId="5" fillId="3" borderId="22" xfId="3" applyFont="1" applyFill="1" applyBorder="1" applyAlignment="1">
      <alignment vertical="center"/>
    </xf>
    <xf numFmtId="14" fontId="4" fillId="0" borderId="23" xfId="3" applyNumberFormat="1" applyFont="1" applyFill="1" applyBorder="1" applyAlignment="1">
      <alignment horizontal="center" vertical="center" wrapText="1"/>
    </xf>
    <xf numFmtId="0" fontId="5" fillId="3" borderId="25" xfId="3" applyFont="1" applyFill="1" applyBorder="1" applyAlignment="1">
      <alignment vertical="center"/>
    </xf>
    <xf numFmtId="0" fontId="5" fillId="3" borderId="26" xfId="3" applyFont="1" applyFill="1" applyBorder="1" applyAlignment="1">
      <alignment vertical="center"/>
    </xf>
    <xf numFmtId="14" fontId="4" fillId="0" borderId="23" xfId="3" applyNumberFormat="1" applyFont="1" applyFill="1" applyBorder="1" applyAlignment="1">
      <alignment horizontal="center" vertical="center"/>
    </xf>
    <xf numFmtId="0" fontId="5" fillId="3" borderId="25" xfId="5" applyFont="1" applyFill="1" applyBorder="1" applyAlignment="1">
      <alignment vertical="center"/>
    </xf>
    <xf numFmtId="0" fontId="5" fillId="3" borderId="26" xfId="5" applyFont="1" applyFill="1" applyBorder="1" applyAlignment="1">
      <alignment vertical="center"/>
    </xf>
    <xf numFmtId="14" fontId="4" fillId="0" borderId="23" xfId="5" applyNumberFormat="1" applyFont="1" applyBorder="1" applyAlignment="1">
      <alignment horizontal="center" vertical="center"/>
    </xf>
    <xf numFmtId="14" fontId="4" fillId="0" borderId="23" xfId="5" applyNumberFormat="1" applyFont="1" applyFill="1" applyBorder="1" applyAlignment="1">
      <alignment horizontal="center" vertical="center"/>
    </xf>
    <xf numFmtId="14" fontId="4" fillId="0" borderId="27" xfId="3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 applyProtection="1">
      <alignment horizontal="center" vertical="center"/>
      <protection locked="0"/>
    </xf>
    <xf numFmtId="49" fontId="4" fillId="0" borderId="24" xfId="0" applyNumberFormat="1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>
      <alignment horizontal="center" vertical="center" wrapText="1"/>
    </xf>
    <xf numFmtId="0" fontId="5" fillId="3" borderId="1" xfId="3" applyFont="1" applyFill="1" applyBorder="1" applyAlignment="1">
      <alignment vertical="center" wrapText="1"/>
    </xf>
    <xf numFmtId="0" fontId="5" fillId="3" borderId="1" xfId="5" applyFont="1" applyFill="1" applyBorder="1" applyAlignment="1">
      <alignment vertical="center" wrapText="1"/>
    </xf>
    <xf numFmtId="0" fontId="5" fillId="3" borderId="20" xfId="3" applyFont="1" applyFill="1" applyBorder="1" applyAlignment="1">
      <alignment vertical="center"/>
    </xf>
    <xf numFmtId="0" fontId="5" fillId="3" borderId="31" xfId="3" applyFont="1" applyFill="1" applyBorder="1" applyAlignment="1">
      <alignment vertical="center"/>
    </xf>
    <xf numFmtId="0" fontId="4" fillId="0" borderId="2" xfId="5" applyFont="1" applyBorder="1" applyAlignment="1">
      <alignment horizontal="center" vertical="center"/>
    </xf>
    <xf numFmtId="14" fontId="4" fillId="0" borderId="20" xfId="5" applyNumberFormat="1" applyFont="1" applyBorder="1" applyAlignment="1">
      <alignment horizontal="center" vertical="center"/>
    </xf>
    <xf numFmtId="0" fontId="0" fillId="0" borderId="0" xfId="0"/>
    <xf numFmtId="0" fontId="6" fillId="0" borderId="1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4" borderId="3" xfId="7" applyFont="1" applyFill="1" applyBorder="1" applyAlignment="1">
      <alignment horizontal="center" vertical="center" wrapText="1"/>
    </xf>
    <xf numFmtId="0" fontId="4" fillId="0" borderId="5" xfId="7" applyFont="1" applyFill="1" applyBorder="1" applyAlignment="1" applyProtection="1">
      <alignment horizontal="center" vertical="center"/>
      <protection locked="0"/>
    </xf>
    <xf numFmtId="0" fontId="4" fillId="0" borderId="5" xfId="7" applyFont="1" applyFill="1" applyBorder="1" applyAlignment="1">
      <alignment horizontal="center" vertical="center"/>
    </xf>
    <xf numFmtId="49" fontId="5" fillId="0" borderId="7" xfId="3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49" fontId="5" fillId="0" borderId="19" xfId="3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>
      <alignment horizontal="center" vertical="center" wrapText="1"/>
    </xf>
    <xf numFmtId="49" fontId="4" fillId="0" borderId="4" xfId="3" applyNumberFormat="1" applyFont="1" applyFill="1" applyBorder="1" applyAlignment="1">
      <alignment horizontal="center" vertical="center" wrapText="1"/>
    </xf>
    <xf numFmtId="49" fontId="4" fillId="0" borderId="4" xfId="3" applyNumberFormat="1" applyFont="1" applyFill="1" applyBorder="1" applyAlignment="1">
      <alignment horizontal="center" vertical="center"/>
    </xf>
    <xf numFmtId="49" fontId="4" fillId="0" borderId="4" xfId="5" applyNumberFormat="1" applyFont="1" applyBorder="1" applyAlignment="1">
      <alignment horizontal="center" vertical="center"/>
    </xf>
    <xf numFmtId="49" fontId="4" fillId="0" borderId="4" xfId="5" applyNumberFormat="1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3" borderId="39" xfId="3" applyFont="1" applyFill="1" applyBorder="1" applyAlignment="1">
      <alignment vertical="center"/>
    </xf>
    <xf numFmtId="14" fontId="4" fillId="0" borderId="15" xfId="3" applyNumberFormat="1" applyFont="1" applyFill="1" applyBorder="1" applyAlignment="1">
      <alignment horizontal="center" vertical="center" wrapText="1"/>
    </xf>
    <xf numFmtId="14" fontId="4" fillId="0" borderId="15" xfId="5" applyNumberFormat="1" applyFont="1" applyBorder="1" applyAlignment="1">
      <alignment horizontal="center" vertical="center"/>
    </xf>
    <xf numFmtId="14" fontId="4" fillId="0" borderId="15" xfId="3" applyNumberFormat="1" applyFont="1" applyFill="1" applyBorder="1" applyAlignment="1">
      <alignment horizontal="center" vertical="center"/>
    </xf>
    <xf numFmtId="14" fontId="4" fillId="0" borderId="15" xfId="5" applyNumberFormat="1" applyFont="1" applyFill="1" applyBorder="1" applyAlignment="1">
      <alignment horizontal="center" vertical="center"/>
    </xf>
    <xf numFmtId="14" fontId="4" fillId="0" borderId="16" xfId="3" applyNumberFormat="1" applyFont="1" applyFill="1" applyBorder="1" applyAlignment="1">
      <alignment horizontal="center" vertical="center" wrapText="1"/>
    </xf>
    <xf numFmtId="14" fontId="4" fillId="0" borderId="31" xfId="3" applyNumberFormat="1" applyFont="1" applyFill="1" applyBorder="1" applyAlignment="1">
      <alignment horizontal="center" vertical="center" wrapText="1"/>
    </xf>
    <xf numFmtId="14" fontId="4" fillId="0" borderId="31" xfId="5" applyNumberFormat="1" applyFont="1" applyBorder="1" applyAlignment="1">
      <alignment horizontal="center" vertical="center"/>
    </xf>
    <xf numFmtId="14" fontId="4" fillId="0" borderId="31" xfId="3" applyNumberFormat="1" applyFont="1" applyFill="1" applyBorder="1" applyAlignment="1">
      <alignment horizontal="center" vertical="center"/>
    </xf>
    <xf numFmtId="14" fontId="4" fillId="0" borderId="31" xfId="5" applyNumberFormat="1" applyFont="1" applyFill="1" applyBorder="1" applyAlignment="1">
      <alignment horizontal="center" vertical="center"/>
    </xf>
    <xf numFmtId="14" fontId="4" fillId="0" borderId="32" xfId="3" applyNumberFormat="1" applyFont="1" applyFill="1" applyBorder="1" applyAlignment="1">
      <alignment horizontal="center" vertical="center" wrapText="1"/>
    </xf>
    <xf numFmtId="0" fontId="5" fillId="3" borderId="15" xfId="3" applyFont="1" applyFill="1" applyBorder="1" applyAlignment="1">
      <alignment vertical="center"/>
    </xf>
    <xf numFmtId="14" fontId="4" fillId="0" borderId="20" xfId="3" applyNumberFormat="1" applyFont="1" applyFill="1" applyBorder="1" applyAlignment="1">
      <alignment horizontal="center" vertical="center" wrapText="1"/>
    </xf>
    <xf numFmtId="14" fontId="4" fillId="0" borderId="20" xfId="3" applyNumberFormat="1" applyFont="1" applyFill="1" applyBorder="1" applyAlignment="1">
      <alignment horizontal="center" vertical="center"/>
    </xf>
    <xf numFmtId="14" fontId="4" fillId="0" borderId="20" xfId="5" applyNumberFormat="1" applyFont="1" applyFill="1" applyBorder="1" applyAlignment="1">
      <alignment horizontal="center" vertical="center"/>
    </xf>
    <xf numFmtId="14" fontId="4" fillId="0" borderId="40" xfId="3" applyNumberFormat="1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49" fontId="4" fillId="0" borderId="24" xfId="0" applyNumberFormat="1" applyFont="1" applyBorder="1" applyAlignment="1" applyProtection="1">
      <alignment horizontal="center" vertical="center"/>
      <protection locked="0"/>
    </xf>
    <xf numFmtId="49" fontId="4" fillId="0" borderId="28" xfId="0" applyNumberFormat="1" applyFont="1" applyFill="1" applyBorder="1" applyAlignment="1" applyProtection="1">
      <alignment horizontal="center" vertical="center"/>
      <protection locked="0"/>
    </xf>
    <xf numFmtId="49" fontId="4" fillId="0" borderId="1" xfId="5" applyNumberFormat="1" applyFont="1" applyFill="1" applyBorder="1" applyAlignment="1">
      <alignment vertical="center" wrapText="1"/>
    </xf>
    <xf numFmtId="49" fontId="4" fillId="0" borderId="1" xfId="5" applyNumberFormat="1" applyFont="1" applyFill="1" applyBorder="1" applyAlignment="1">
      <alignment horizontal="left" vertical="center" wrapText="1"/>
    </xf>
    <xf numFmtId="164" fontId="4" fillId="0" borderId="1" xfId="5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vertical="center" wrapText="1"/>
    </xf>
    <xf numFmtId="164" fontId="4" fillId="0" borderId="1" xfId="7" applyNumberFormat="1" applyFont="1" applyFill="1" applyBorder="1" applyAlignment="1" applyProtection="1">
      <alignment vertical="center"/>
      <protection locked="0"/>
    </xf>
    <xf numFmtId="164" fontId="4" fillId="0" borderId="1" xfId="7" applyNumberFormat="1" applyFont="1" applyFill="1" applyBorder="1" applyAlignment="1" applyProtection="1">
      <alignment horizontal="center" vertical="center"/>
    </xf>
    <xf numFmtId="164" fontId="4" fillId="0" borderId="1" xfId="7" applyNumberFormat="1" applyFont="1" applyFill="1" applyBorder="1" applyAlignment="1" applyProtection="1">
      <alignment horizontal="center" vertical="center"/>
      <protection locked="0"/>
    </xf>
    <xf numFmtId="164" fontId="4" fillId="0" borderId="13" xfId="7" applyNumberFormat="1" applyFont="1" applyFill="1" applyBorder="1" applyAlignment="1" applyProtection="1">
      <alignment vertical="center"/>
    </xf>
    <xf numFmtId="0" fontId="0" fillId="0" borderId="0" xfId="0" applyFill="1"/>
    <xf numFmtId="164" fontId="0" fillId="0" borderId="0" xfId="0" applyNumberFormat="1" applyFill="1" applyAlignment="1">
      <alignment wrapText="1"/>
    </xf>
    <xf numFmtId="164" fontId="0" fillId="0" borderId="0" xfId="0" applyNumberFormat="1" applyFill="1" applyAlignment="1" applyProtection="1">
      <alignment wrapText="1"/>
    </xf>
    <xf numFmtId="0" fontId="4" fillId="0" borderId="0" xfId="1" applyFont="1" applyFill="1" applyAlignment="1">
      <alignment horizontal="center" vertical="center" wrapText="1"/>
    </xf>
    <xf numFmtId="164" fontId="6" fillId="0" borderId="1" xfId="0" applyNumberFormat="1" applyFont="1" applyFill="1" applyBorder="1" applyAlignment="1" applyProtection="1">
      <alignment vertical="center"/>
    </xf>
    <xf numFmtId="164" fontId="4" fillId="0" borderId="1" xfId="7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4" borderId="1" xfId="7" applyFont="1" applyFill="1" applyBorder="1" applyAlignment="1">
      <alignment horizontal="center" vertical="center" wrapText="1"/>
    </xf>
    <xf numFmtId="0" fontId="5" fillId="4" borderId="3" xfId="7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4" fontId="4" fillId="0" borderId="1" xfId="7" applyNumberFormat="1" applyFont="1" applyFill="1" applyBorder="1" applyAlignment="1" applyProtection="1">
      <alignment horizontal="center" vertical="center"/>
    </xf>
    <xf numFmtId="164" fontId="4" fillId="0" borderId="5" xfId="7" applyNumberFormat="1" applyFont="1" applyFill="1" applyBorder="1" applyAlignment="1" applyProtection="1">
      <alignment vertical="center"/>
      <protection locked="0"/>
    </xf>
    <xf numFmtId="0" fontId="4" fillId="0" borderId="0" xfId="1" applyFont="1" applyFill="1" applyAlignment="1">
      <alignment horizontal="center" vertical="center"/>
    </xf>
    <xf numFmtId="49" fontId="4" fillId="0" borderId="0" xfId="7" applyNumberFormat="1" applyFont="1" applyFill="1" applyAlignment="1" applyProtection="1">
      <alignment horizontal="center" vertical="center"/>
      <protection locked="0"/>
    </xf>
    <xf numFmtId="49" fontId="4" fillId="0" borderId="0" xfId="1" applyNumberFormat="1" applyFont="1" applyFill="1" applyAlignment="1">
      <alignment horizontal="center" vertical="center"/>
    </xf>
    <xf numFmtId="0" fontId="4" fillId="0" borderId="0" xfId="7" applyFont="1" applyFill="1" applyAlignment="1" applyProtection="1">
      <alignment horizontal="center" vertical="center"/>
      <protection locked="0"/>
    </xf>
    <xf numFmtId="49" fontId="4" fillId="0" borderId="0" xfId="7" applyNumberFormat="1" applyFont="1" applyFill="1" applyAlignment="1" applyProtection="1">
      <alignment horizontal="center" vertical="center" wrapText="1"/>
      <protection locked="0"/>
    </xf>
    <xf numFmtId="49" fontId="4" fillId="0" borderId="0" xfId="1" applyNumberFormat="1" applyFont="1" applyFill="1" applyAlignment="1">
      <alignment horizontal="center" vertical="center" wrapText="1"/>
    </xf>
    <xf numFmtId="0" fontId="4" fillId="0" borderId="0" xfId="7" applyFont="1" applyFill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wrapText="1"/>
    </xf>
    <xf numFmtId="0" fontId="3" fillId="0" borderId="0" xfId="0" applyFont="1" applyFill="1" applyAlignment="1">
      <alignment vertical="center"/>
    </xf>
    <xf numFmtId="0" fontId="5" fillId="5" borderId="1" xfId="7" applyFont="1" applyFill="1" applyBorder="1" applyAlignment="1">
      <alignment horizontal="center" vertical="center" wrapText="1"/>
    </xf>
    <xf numFmtId="0" fontId="5" fillId="5" borderId="3" xfId="7" applyFont="1" applyFill="1" applyBorder="1" applyAlignment="1">
      <alignment horizontal="center" vertical="center" wrapText="1"/>
    </xf>
    <xf numFmtId="0" fontId="5" fillId="5" borderId="3" xfId="7" applyFont="1" applyFill="1" applyBorder="1" applyAlignment="1">
      <alignment horizontal="center" vertical="center" wrapText="1"/>
    </xf>
    <xf numFmtId="0" fontId="5" fillId="6" borderId="1" xfId="7" applyFont="1" applyFill="1" applyBorder="1" applyAlignment="1">
      <alignment horizontal="center" vertical="center" wrapText="1"/>
    </xf>
    <xf numFmtId="0" fontId="5" fillId="6" borderId="3" xfId="7" applyFont="1" applyFill="1" applyBorder="1" applyAlignment="1">
      <alignment horizontal="center" vertical="center" wrapText="1"/>
    </xf>
    <xf numFmtId="0" fontId="5" fillId="7" borderId="1" xfId="7" applyFont="1" applyFill="1" applyBorder="1" applyAlignment="1">
      <alignment horizontal="center" vertical="center" wrapText="1"/>
    </xf>
    <xf numFmtId="0" fontId="5" fillId="7" borderId="3" xfId="7" applyFont="1" applyFill="1" applyBorder="1" applyAlignment="1">
      <alignment horizontal="center" vertical="center" wrapText="1"/>
    </xf>
    <xf numFmtId="0" fontId="5" fillId="3" borderId="2" xfId="7" applyFont="1" applyFill="1" applyBorder="1" applyAlignment="1">
      <alignment vertical="center"/>
    </xf>
    <xf numFmtId="0" fontId="5" fillId="3" borderId="9" xfId="7" applyFont="1" applyFill="1" applyBorder="1" applyAlignment="1">
      <alignment vertical="center"/>
    </xf>
    <xf numFmtId="0" fontId="5" fillId="3" borderId="9" xfId="7" applyFont="1" applyFill="1" applyBorder="1" applyAlignment="1">
      <alignment vertical="center" wrapText="1"/>
    </xf>
    <xf numFmtId="0" fontId="5" fillId="3" borderId="4" xfId="7" applyFont="1" applyFill="1" applyBorder="1" applyAlignment="1">
      <alignment vertical="center" wrapText="1"/>
    </xf>
    <xf numFmtId="0" fontId="5" fillId="3" borderId="2" xfId="7" applyFont="1" applyFill="1" applyBorder="1" applyAlignment="1">
      <alignment horizontal="center" vertical="center"/>
    </xf>
    <xf numFmtId="0" fontId="4" fillId="0" borderId="1" xfId="7" applyFont="1" applyFill="1" applyBorder="1" applyAlignment="1">
      <alignment horizontal="center" vertical="center"/>
    </xf>
    <xf numFmtId="0" fontId="4" fillId="0" borderId="1" xfId="7" applyFont="1" applyFill="1" applyBorder="1" applyAlignment="1" applyProtection="1">
      <alignment horizontal="center" vertical="center"/>
      <protection locked="0"/>
    </xf>
    <xf numFmtId="0" fontId="5" fillId="3" borderId="17" xfId="7" applyFont="1" applyFill="1" applyBorder="1" applyAlignment="1">
      <alignment vertical="center" wrapText="1"/>
    </xf>
    <xf numFmtId="0" fontId="5" fillId="3" borderId="17" xfId="7" applyFont="1" applyFill="1" applyBorder="1" applyAlignment="1">
      <alignment vertical="center"/>
    </xf>
    <xf numFmtId="4" fontId="4" fillId="0" borderId="1" xfId="7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7" applyNumberFormat="1" applyFont="1" applyFill="1" applyBorder="1" applyAlignment="1" applyProtection="1">
      <alignment horizontal="center" vertical="center"/>
      <protection locked="0"/>
    </xf>
    <xf numFmtId="49" fontId="4" fillId="0" borderId="1" xfId="1" applyNumberFormat="1" applyFont="1" applyFill="1" applyBorder="1" applyAlignment="1">
      <alignment horizontal="center" vertical="center" wrapText="1"/>
    </xf>
    <xf numFmtId="0" fontId="5" fillId="3" borderId="11" xfId="7" applyFont="1" applyFill="1" applyBorder="1" applyAlignment="1">
      <alignment vertical="center"/>
    </xf>
    <xf numFmtId="0" fontId="5" fillId="3" borderId="4" xfId="7" applyFont="1" applyFill="1" applyBorder="1" applyAlignment="1">
      <alignment vertical="center"/>
    </xf>
    <xf numFmtId="0" fontId="5" fillId="4" borderId="1" xfId="7" applyFont="1" applyFill="1" applyBorder="1" applyAlignment="1">
      <alignment horizontal="center" vertical="center"/>
    </xf>
    <xf numFmtId="0" fontId="5" fillId="4" borderId="3" xfId="7" applyFont="1" applyFill="1" applyBorder="1" applyAlignment="1">
      <alignment horizontal="center" vertical="center"/>
    </xf>
    <xf numFmtId="0" fontId="0" fillId="0" borderId="0" xfId="0" applyFill="1" applyAlignment="1"/>
    <xf numFmtId="0" fontId="35" fillId="0" borderId="3" xfId="1" applyFont="1" applyFill="1" applyBorder="1" applyAlignment="1">
      <alignment horizontal="center" vertical="center" wrapText="1"/>
    </xf>
    <xf numFmtId="164" fontId="35" fillId="0" borderId="3" xfId="1" applyNumberFormat="1" applyFont="1" applyFill="1" applyBorder="1" applyAlignment="1">
      <alignment horizontal="center" vertical="center" wrapText="1"/>
    </xf>
    <xf numFmtId="164" fontId="35" fillId="0" borderId="0" xfId="1" applyNumberFormat="1" applyFont="1" applyFill="1" applyBorder="1" applyAlignment="1">
      <alignment horizontal="center" vertical="center" wrapText="1"/>
    </xf>
    <xf numFmtId="164" fontId="36" fillId="0" borderId="0" xfId="1" applyNumberFormat="1" applyFont="1" applyFill="1" applyBorder="1" applyAlignment="1">
      <alignment vertical="center"/>
    </xf>
    <xf numFmtId="164" fontId="37" fillId="0" borderId="0" xfId="13" applyNumberFormat="1" applyFont="1" applyFill="1" applyBorder="1" applyAlignment="1">
      <alignment vertical="center"/>
    </xf>
    <xf numFmtId="164" fontId="37" fillId="0" borderId="0" xfId="13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/>
    </xf>
    <xf numFmtId="0" fontId="37" fillId="0" borderId="1" xfId="13" applyFont="1" applyFill="1" applyBorder="1" applyAlignment="1">
      <alignment vertical="center" wrapText="1"/>
    </xf>
    <xf numFmtId="0" fontId="36" fillId="0" borderId="1" xfId="1" applyFont="1" applyFill="1" applyBorder="1" applyAlignment="1">
      <alignment vertical="center"/>
    </xf>
    <xf numFmtId="164" fontId="37" fillId="0" borderId="5" xfId="13" applyNumberFormat="1" applyFont="1" applyFill="1" applyBorder="1" applyAlignment="1">
      <alignment vertical="center" wrapText="1"/>
    </xf>
    <xf numFmtId="0" fontId="5" fillId="0" borderId="5" xfId="0" applyFont="1" applyBorder="1" applyAlignment="1">
      <alignment horizontal="right" vertical="center"/>
    </xf>
    <xf numFmtId="164" fontId="5" fillId="0" borderId="5" xfId="0" applyNumberFormat="1" applyFont="1" applyBorder="1" applyAlignment="1">
      <alignment vertical="center"/>
    </xf>
    <xf numFmtId="0" fontId="37" fillId="0" borderId="12" xfId="13" applyFont="1" applyFill="1" applyBorder="1" applyAlignment="1">
      <alignment vertical="center" wrapText="1"/>
    </xf>
    <xf numFmtId="164" fontId="37" fillId="0" borderId="5" xfId="13" applyNumberFormat="1" applyFont="1" applyFill="1" applyBorder="1" applyAlignment="1">
      <alignment vertical="center"/>
    </xf>
    <xf numFmtId="164" fontId="37" fillId="0" borderId="1" xfId="13" applyNumberFormat="1" applyFont="1" applyFill="1" applyBorder="1" applyAlignment="1">
      <alignment vertical="center"/>
    </xf>
    <xf numFmtId="164" fontId="36" fillId="0" borderId="1" xfId="1" applyNumberFormat="1" applyFont="1" applyFill="1" applyBorder="1" applyAlignment="1">
      <alignment vertical="center"/>
    </xf>
    <xf numFmtId="164" fontId="36" fillId="0" borderId="12" xfId="1" applyNumberFormat="1" applyFont="1" applyFill="1" applyBorder="1" applyAlignment="1">
      <alignment vertical="center"/>
    </xf>
    <xf numFmtId="0" fontId="36" fillId="0" borderId="5" xfId="1" applyFont="1" applyFill="1" applyBorder="1" applyAlignment="1">
      <alignment vertical="center" wrapText="1"/>
    </xf>
    <xf numFmtId="164" fontId="36" fillId="0" borderId="5" xfId="1" applyNumberFormat="1" applyFont="1" applyFill="1" applyBorder="1" applyAlignment="1">
      <alignment vertical="center"/>
    </xf>
    <xf numFmtId="0" fontId="37" fillId="0" borderId="12" xfId="13" applyFont="1" applyFill="1" applyBorder="1" applyAlignment="1">
      <alignment vertical="center"/>
    </xf>
    <xf numFmtId="164" fontId="37" fillId="0" borderId="12" xfId="13" applyNumberFormat="1" applyFont="1" applyFill="1" applyBorder="1" applyAlignment="1">
      <alignment vertical="center"/>
    </xf>
    <xf numFmtId="49" fontId="5" fillId="2" borderId="42" xfId="3" applyNumberFormat="1" applyFont="1" applyFill="1" applyBorder="1" applyAlignment="1">
      <alignment horizontal="center" vertical="center"/>
    </xf>
    <xf numFmtId="0" fontId="4" fillId="4" borderId="2" xfId="3" applyNumberFormat="1" applyFont="1" applyFill="1" applyBorder="1" applyAlignment="1">
      <alignment vertical="center"/>
    </xf>
    <xf numFmtId="0" fontId="5" fillId="2" borderId="13" xfId="3" applyNumberFormat="1" applyFont="1" applyFill="1" applyBorder="1" applyAlignment="1">
      <alignment horizontal="center" vertical="center"/>
    </xf>
    <xf numFmtId="0" fontId="5" fillId="2" borderId="13" xfId="5" applyFont="1" applyFill="1" applyBorder="1" applyAlignment="1">
      <alignment horizontal="center" vertical="center"/>
    </xf>
    <xf numFmtId="0" fontId="4" fillId="0" borderId="1" xfId="5" applyNumberFormat="1" applyFont="1" applyFill="1" applyBorder="1" applyAlignment="1">
      <alignment horizontal="center" vertical="center" wrapText="1"/>
    </xf>
    <xf numFmtId="0" fontId="4" fillId="0" borderId="2" xfId="5" applyFont="1" applyFill="1" applyBorder="1" applyAlignment="1">
      <alignment horizontal="center" vertical="center"/>
    </xf>
    <xf numFmtId="49" fontId="5" fillId="3" borderId="42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0" fontId="5" fillId="3" borderId="13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0" fontId="5" fillId="3" borderId="13" xfId="5" applyFont="1" applyFill="1" applyBorder="1" applyAlignment="1">
      <alignment horizontal="center" vertical="center"/>
    </xf>
    <xf numFmtId="0" fontId="4" fillId="0" borderId="1" xfId="5" applyFont="1" applyBorder="1" applyAlignment="1">
      <alignment horizontal="center" vertical="center" wrapText="1"/>
    </xf>
    <xf numFmtId="0" fontId="4" fillId="0" borderId="13" xfId="5" applyFont="1" applyBorder="1" applyAlignment="1">
      <alignment horizontal="center" vertical="center"/>
    </xf>
    <xf numFmtId="0" fontId="4" fillId="0" borderId="13" xfId="3" applyFont="1" applyFill="1" applyBorder="1" applyAlignment="1">
      <alignment horizontal="center" vertical="center" wrapText="1"/>
    </xf>
    <xf numFmtId="0" fontId="5" fillId="2" borderId="2" xfId="3" applyNumberFormat="1" applyFont="1" applyFill="1" applyBorder="1" applyAlignment="1">
      <alignment horizontal="center" vertical="center"/>
    </xf>
    <xf numFmtId="49" fontId="5" fillId="2" borderId="9" xfId="3" applyNumberFormat="1" applyFont="1" applyFill="1" applyBorder="1" applyAlignment="1">
      <alignment vertical="center"/>
    </xf>
    <xf numFmtId="0" fontId="5" fillId="2" borderId="9" xfId="3" applyFont="1" applyFill="1" applyBorder="1" applyAlignment="1">
      <alignment vertical="center"/>
    </xf>
    <xf numFmtId="164" fontId="5" fillId="2" borderId="9" xfId="3" applyNumberFormat="1" applyFont="1" applyFill="1" applyBorder="1" applyAlignment="1">
      <alignment vertical="center"/>
    </xf>
    <xf numFmtId="0" fontId="5" fillId="2" borderId="4" xfId="3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49" fontId="28" fillId="0" borderId="0" xfId="0" applyNumberFormat="1" applyFont="1" applyAlignment="1">
      <alignment horizontal="center" vertical="center"/>
    </xf>
    <xf numFmtId="49" fontId="28" fillId="0" borderId="0" xfId="0" applyNumberFormat="1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wrapText="1"/>
    </xf>
    <xf numFmtId="49" fontId="7" fillId="0" borderId="0" xfId="0" applyNumberFormat="1" applyFont="1"/>
    <xf numFmtId="49" fontId="7" fillId="0" borderId="0" xfId="0" applyNumberFormat="1" applyFont="1" applyAlignment="1">
      <alignment horizontal="center"/>
    </xf>
    <xf numFmtId="49" fontId="7" fillId="0" borderId="0" xfId="0" applyNumberFormat="1" applyFont="1" applyAlignment="1">
      <alignment wrapText="1"/>
    </xf>
    <xf numFmtId="49" fontId="7" fillId="0" borderId="1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28" fillId="3" borderId="3" xfId="0" applyFont="1" applyFill="1" applyBorder="1" applyAlignment="1">
      <alignment horizontal="center" vertical="center" wrapText="1"/>
    </xf>
    <xf numFmtId="0" fontId="28" fillId="3" borderId="3" xfId="0" applyFont="1" applyFill="1" applyBorder="1" applyAlignment="1">
      <alignment vertical="center" wrapText="1"/>
    </xf>
    <xf numFmtId="49" fontId="28" fillId="3" borderId="3" xfId="0" applyNumberFormat="1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center" vertical="center"/>
    </xf>
    <xf numFmtId="0" fontId="7" fillId="0" borderId="5" xfId="8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1" xfId="8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4" borderId="9" xfId="0" applyFont="1" applyFill="1" applyBorder="1" applyAlignment="1">
      <alignment vertical="center"/>
    </xf>
    <xf numFmtId="0" fontId="14" fillId="4" borderId="9" xfId="0" applyFont="1" applyFill="1" applyBorder="1" applyAlignment="1">
      <alignment vertical="center" wrapText="1"/>
    </xf>
    <xf numFmtId="0" fontId="14" fillId="4" borderId="4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1" xfId="8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</cellXfs>
  <cellStyles count="134">
    <cellStyle name="Excel Built-in Currency" xfId="15" xr:uid="{6917C0ED-63AB-4FC9-B2DC-22C5F65338F2}"/>
    <cellStyle name="Excel Built-in Hyperlink" xfId="16" xr:uid="{292E5140-8CCF-400C-B20B-C80729A4F89C}"/>
    <cellStyle name="Excel Built-in Normal" xfId="17" xr:uid="{A5BA3D25-A338-4400-B41A-AD0029C02D1F}"/>
    <cellStyle name="Excel Built-in Normal 1" xfId="18" xr:uid="{546CDE3F-9724-446E-8428-4EF3D60BCC86}"/>
    <cellStyle name="Excel Built-in Normal 2" xfId="84" xr:uid="{24C2E569-09D3-47A2-9CB3-DAB851AD5A7D}"/>
    <cellStyle name="Heading" xfId="19" xr:uid="{267FB36D-3C84-49B3-B215-1AFC61EAD1A9}"/>
    <cellStyle name="Heading1" xfId="20" xr:uid="{EF9EB477-74FA-4C0E-82BB-FBE590B8181B}"/>
    <cellStyle name="Hiperłącze" xfId="8" builtinId="8"/>
    <cellStyle name="Hiperłącze 2" xfId="9" xr:uid="{153A7D16-1F0B-4C19-886B-109F3B342690}"/>
    <cellStyle name="Hiperłącze 2 2" xfId="21" xr:uid="{C5982C22-4990-46D8-A7DC-31A4C9784FC8}"/>
    <cellStyle name="Hiperłącze 3" xfId="22" xr:uid="{28938AA2-B890-4163-84EF-047E2B1F5143}"/>
    <cellStyle name="Hiperłącze 3 2" xfId="85" xr:uid="{1AA0259F-6A5C-4187-9A63-F1AEDA4F3098}"/>
    <cellStyle name="Normalny" xfId="0" builtinId="0"/>
    <cellStyle name="Normalny 10" xfId="23" xr:uid="{F7B2647D-18E5-4AD1-A691-DF817E743013}"/>
    <cellStyle name="Normalny 10 2" xfId="133" xr:uid="{E313D570-1831-44CC-98B6-B40D3A8EA5EF}"/>
    <cellStyle name="Normalny 11" xfId="7" xr:uid="{EBCE015C-BCFA-4549-B664-E306656D3511}"/>
    <cellStyle name="Normalny 11 2" xfId="24" xr:uid="{74A12569-448A-474E-B937-F66654ABF8E2}"/>
    <cellStyle name="Normalny 12" xfId="25" xr:uid="{05EE5D31-542F-4EEB-8E7F-64A400033AA7}"/>
    <cellStyle name="Normalny 12 2" xfId="86" xr:uid="{4D74A8FA-6A45-4705-AFD1-7906E4D808D5}"/>
    <cellStyle name="Normalny 13" xfId="26" xr:uid="{E9C1B400-E1E5-49EB-B5FE-9696B9078E67}"/>
    <cellStyle name="Normalny 13 2" xfId="87" xr:uid="{460AE049-8DC5-40D3-BB92-DE11CC8BB6BC}"/>
    <cellStyle name="Normalny 14" xfId="27" xr:uid="{E5E9C88C-84EB-4553-B42D-AF591EC7F81B}"/>
    <cellStyle name="Normalny 14 2" xfId="88" xr:uid="{D0829404-EDDA-47B9-8696-31D70B6A9A4E}"/>
    <cellStyle name="Normalny 15" xfId="83" xr:uid="{CFB8A554-FE40-4BD2-AE6D-6A7C25AC34BD}"/>
    <cellStyle name="Normalny 16" xfId="28" xr:uid="{6992CAE7-73BB-4A96-97C7-2C68FF921A60}"/>
    <cellStyle name="Normalny 16 2" xfId="89" xr:uid="{C0ECA9F8-6CCD-4AA4-8110-BBF6B3170B1E}"/>
    <cellStyle name="Normalny 17" xfId="29" xr:uid="{2109D0B9-8DDC-4526-8429-F856AABDC558}"/>
    <cellStyle name="Normalny 17 2" xfId="90" xr:uid="{E9B449BA-3406-41B5-BEF3-EB84376FAB8B}"/>
    <cellStyle name="Normalny 18" xfId="30" xr:uid="{0947BCFD-508D-4DE1-9ABD-DB12DEA950E3}"/>
    <cellStyle name="Normalny 18 2" xfId="91" xr:uid="{1C842AB2-AF64-4AEF-9FCF-C79E2D8B1783}"/>
    <cellStyle name="Normalny 19" xfId="31" xr:uid="{6047CA7C-0BF0-4D19-AE2F-C780D7C04106}"/>
    <cellStyle name="Normalny 19 2" xfId="92" xr:uid="{668FF942-021C-481E-9285-D475C23D8A59}"/>
    <cellStyle name="Normalny 2" xfId="1" xr:uid="{00000000-0005-0000-0000-000001000000}"/>
    <cellStyle name="Normalny 2 2" xfId="33" xr:uid="{8315E9F9-6D0F-41B4-B9EB-0E22FDA18AC9}"/>
    <cellStyle name="Normalny 2 2 2" xfId="94" xr:uid="{655854E6-7CCF-451E-B601-E8C6CD130058}"/>
    <cellStyle name="Normalny 2 3" xfId="34" xr:uid="{F61A51D7-5C9D-43A4-8BFD-44FA6A11183A}"/>
    <cellStyle name="Normalny 2 3 2" xfId="95" xr:uid="{7E509807-C3BD-40FA-9203-480508A6233A}"/>
    <cellStyle name="Normalny 2 4" xfId="35" xr:uid="{3DDCDB24-5B64-4EA6-85E8-11034C19B886}"/>
    <cellStyle name="Normalny 2 4 2" xfId="36" xr:uid="{E5204297-87A7-4D53-AEB0-5294A8BDCA94}"/>
    <cellStyle name="Normalny 2 4 2 2" xfId="121" xr:uid="{95C2C6C9-4416-4219-AE64-EB5942278C0C}"/>
    <cellStyle name="Normalny 2 4 3" xfId="114" xr:uid="{C3239D06-4154-4FE6-9C72-5DE16D58C0D5}"/>
    <cellStyle name="Normalny 2 5" xfId="32" xr:uid="{61B7DFCD-BC7F-4623-89FC-C9233CE794AF}"/>
    <cellStyle name="Normalny 2 6" xfId="93" xr:uid="{89C2A645-23EE-4E46-93B9-E0986BF03860}"/>
    <cellStyle name="Normalny 20" xfId="37" xr:uid="{09113676-50C3-4609-909A-16C9C8821DC0}"/>
    <cellStyle name="Normalny 20 2" xfId="96" xr:uid="{4B204628-3938-4735-A84F-C10DCB83C729}"/>
    <cellStyle name="Normalny 21" xfId="38" xr:uid="{C9B1FFA1-BC35-43EC-9D7F-656668F077F3}"/>
    <cellStyle name="Normalny 21 2" xfId="97" xr:uid="{FEB114C7-E87E-45AD-80D5-F96D83C2B8F3}"/>
    <cellStyle name="Normalny 22" xfId="39" xr:uid="{25EF78EC-9DD2-4E5E-AC6B-8CC4AAD53E6C}"/>
    <cellStyle name="Normalny 22 2" xfId="98" xr:uid="{C1AD2BA9-DEF2-484D-A64E-05570A9DC7BE}"/>
    <cellStyle name="Normalny 23" xfId="40" xr:uid="{1FBCBC8E-5C91-4375-A362-47CDE5A21FBD}"/>
    <cellStyle name="Normalny 23 2" xfId="99" xr:uid="{AFCA5522-47AC-4B94-A2F8-3DB4F7966DA9}"/>
    <cellStyle name="Normalny 3" xfId="3" xr:uid="{00000000-0005-0000-0000-000002000000}"/>
    <cellStyle name="Normalny 3 2" xfId="5" xr:uid="{00000000-0005-0000-0000-000003000000}"/>
    <cellStyle name="Normalny 3 2 2" xfId="43" xr:uid="{AF4CAB0E-24DA-4933-B8CF-7A0521448684}"/>
    <cellStyle name="Normalny 3 2 2 2" xfId="115" xr:uid="{78754AB2-7E40-4BB8-A2C1-F237B0C7DB4F}"/>
    <cellStyle name="Normalny 3 2 3" xfId="42" xr:uid="{E506A436-DAA2-4739-A070-FCE49FBCD68B}"/>
    <cellStyle name="Normalny 3 3" xfId="44" xr:uid="{E0313C4F-A6E8-4459-A0CD-6B3ECAC03D61}"/>
    <cellStyle name="Normalny 3 3 2" xfId="101" xr:uid="{F1E4B801-D8BB-43CE-852A-72B8E42ACF9E}"/>
    <cellStyle name="Normalny 3 4" xfId="45" xr:uid="{3A497075-8053-4A17-8D97-8591C1CFA2B9}"/>
    <cellStyle name="Normalny 3 4 2" xfId="122" xr:uid="{8DBECD55-6086-41D9-9DD3-4F30A2CFD02A}"/>
    <cellStyle name="Normalny 3 5" xfId="41" xr:uid="{DEEE4BF1-C1DE-41CB-B03E-BD0961B51637}"/>
    <cellStyle name="Normalny 3 6" xfId="100" xr:uid="{1335610F-9C9A-45D9-B8B2-5308AA0EA778}"/>
    <cellStyle name="Normalny 4" xfId="13" xr:uid="{2EAAAE23-E408-4032-BDFE-EA3510BBEB41}"/>
    <cellStyle name="Normalny 4 2" xfId="47" xr:uid="{B4FB0C4B-15DC-4D78-8640-9753EBD401F6}"/>
    <cellStyle name="Normalny 4 2 2" xfId="123" xr:uid="{CCDA86BB-AFC2-498A-BD20-144D0E7BD356}"/>
    <cellStyle name="Normalny 4 3" xfId="48" xr:uid="{533D4826-D707-4DC1-ABAC-0BAAAFFF4EEC}"/>
    <cellStyle name="Normalny 4 3 2" xfId="120" xr:uid="{7ED2464C-6D89-4A34-9C0B-0906BA0D3A93}"/>
    <cellStyle name="Normalny 4 4" xfId="46" xr:uid="{BE993014-45D3-40B9-AFC4-C13FBE4EE888}"/>
    <cellStyle name="Normalny 4 5" xfId="102" xr:uid="{D290BB61-ACD7-4B79-9CD2-8687981DC51A}"/>
    <cellStyle name="Normalny 5" xfId="49" xr:uid="{BD464EDE-528F-4D3A-9053-936BC29D1A82}"/>
    <cellStyle name="Normalny 5 2" xfId="103" xr:uid="{9DE8A75D-852E-46F9-9653-2DEA5132772A}"/>
    <cellStyle name="Normalny 6" xfId="50" xr:uid="{D5423943-7D70-4977-836D-D598E5E46DE8}"/>
    <cellStyle name="Normalny 6 2" xfId="51" xr:uid="{90639A5C-E492-4FD3-BCC3-6B190C181A6E}"/>
    <cellStyle name="Normalny 6 2 2" xfId="124" xr:uid="{E2B58D23-0D3B-4CE9-BA97-5F259D7992DF}"/>
    <cellStyle name="Normalny 6 3" xfId="104" xr:uid="{B3D674C2-21FD-4CBC-9C2F-A27F5E40DDDD}"/>
    <cellStyle name="Normalny 7" xfId="52" xr:uid="{D7CC699A-6665-4138-B90E-5878919895BD}"/>
    <cellStyle name="Normalny 7 2" xfId="113" xr:uid="{C17CF926-4513-4D55-8262-981D7371E392}"/>
    <cellStyle name="Normalny 8" xfId="53" xr:uid="{BCF40AA5-7C0C-49FF-A6BE-38963E46F07E}"/>
    <cellStyle name="Normalny 8 2" xfId="116" xr:uid="{DC880369-8EC4-4FF6-9E37-1F7477D8D868}"/>
    <cellStyle name="Normalny 9" xfId="14" xr:uid="{446E76F6-CB6E-4F17-A029-BECC0ED0C82F}"/>
    <cellStyle name="Procentowy 2" xfId="54" xr:uid="{7C25217A-4ECA-45E6-ADF6-3462C14D5859}"/>
    <cellStyle name="Procentowy 2 2" xfId="55" xr:uid="{B7DDA068-D9B6-429A-AC93-91587DFE5B29}"/>
    <cellStyle name="Procentowy 2 2 2" xfId="125" xr:uid="{47AB134F-D5FA-4B47-B203-10276AA3DA37}"/>
    <cellStyle name="Procentowy 2 3" xfId="105" xr:uid="{73D50627-2E19-4A0C-948D-528FCF8D3E30}"/>
    <cellStyle name="Result" xfId="56" xr:uid="{BC5A6E70-DD6B-4030-AF72-03D92CA05466}"/>
    <cellStyle name="Result2" xfId="57" xr:uid="{1B310584-297B-46B5-8C07-059AD67097A2}"/>
    <cellStyle name="Walutowy 2" xfId="2" xr:uid="{00000000-0005-0000-0000-000005000000}"/>
    <cellStyle name="Walutowy 2 2" xfId="10" xr:uid="{3517B766-ECAE-44AE-A715-6AE7FC9D9E9D}"/>
    <cellStyle name="Walutowy 2 2 2" xfId="60" xr:uid="{E21F6710-37FA-467D-BF94-336628035238}"/>
    <cellStyle name="Walutowy 2 2 2 2" xfId="128" xr:uid="{FC2657C7-3DDA-4680-A20E-AC3F62CCC666}"/>
    <cellStyle name="Walutowy 2 2 3" xfId="59" xr:uid="{24874DAA-671E-4DFC-939A-C8E6D4A504E6}"/>
    <cellStyle name="Walutowy 2 2 4" xfId="77" xr:uid="{377C80E3-08C1-461C-84C4-FBD2D56A319A}"/>
    <cellStyle name="Walutowy 2 2 5" xfId="108" xr:uid="{92AB3F75-7C11-47E7-9988-F48B1EF41D7D}"/>
    <cellStyle name="Walutowy 2 3" xfId="61" xr:uid="{2077EBAC-7D20-429E-B15B-1EEF6A53FF02}"/>
    <cellStyle name="Walutowy 2 3 2" xfId="127" xr:uid="{3BF111C4-9C72-4AE0-9F73-169E5C8A089F}"/>
    <cellStyle name="Walutowy 2 4" xfId="62" xr:uid="{EC4DB8F4-5CA2-4ACF-BFE5-49049E1175DD}"/>
    <cellStyle name="Walutowy 2 4 2" xfId="117" xr:uid="{9C8A29D5-78C4-4B23-91B0-AEC3B4F31D75}"/>
    <cellStyle name="Walutowy 2 5" xfId="58" xr:uid="{79CF01E6-5F36-460F-AB71-4C382C3C9143}"/>
    <cellStyle name="Walutowy 2 6" xfId="74" xr:uid="{9B43C90E-9987-456A-9AB8-0079D3450438}"/>
    <cellStyle name="Walutowy 2 7" xfId="80" xr:uid="{E4860375-FCF2-4E52-A76D-2C4F2B4DD9EF}"/>
    <cellStyle name="Walutowy 2 8" xfId="107" xr:uid="{26D1EC95-2D96-4D29-8236-DAABB3909715}"/>
    <cellStyle name="Walutowy 3" xfId="4" xr:uid="{00000000-0005-0000-0000-000006000000}"/>
    <cellStyle name="Walutowy 3 2" xfId="6" xr:uid="{00000000-0005-0000-0000-000007000000}"/>
    <cellStyle name="Walutowy 3 2 2" xfId="12" xr:uid="{BF45AF69-6785-49FD-972B-0ACAF2DB9B40}"/>
    <cellStyle name="Walutowy 3 2 2 2" xfId="65" xr:uid="{B0517B40-FFE0-4604-A5B9-09EE2498E449}"/>
    <cellStyle name="Walutowy 3 2 2 3" xfId="79" xr:uid="{B4E73E87-BDE8-4812-A62A-2409DC259E17}"/>
    <cellStyle name="Walutowy 3 2 2 4" xfId="130" xr:uid="{14DE7C9D-C091-4535-BF0A-2D5B789A8E8D}"/>
    <cellStyle name="Walutowy 3 2 3" xfId="66" xr:uid="{7D246F9F-FCEF-413C-949C-C9E6924A5FB7}"/>
    <cellStyle name="Walutowy 3 2 3 2" xfId="119" xr:uid="{B60DCB49-F362-4787-B5A3-F79AE09C493B}"/>
    <cellStyle name="Walutowy 3 2 4" xfId="64" xr:uid="{FEB1F3EF-5D4D-478D-B604-DDF717D86364}"/>
    <cellStyle name="Walutowy 3 2 5" xfId="76" xr:uid="{4DF0A5C3-26CE-41AC-9E77-562766CE505D}"/>
    <cellStyle name="Walutowy 3 2 6" xfId="82" xr:uid="{EF1DFD95-9CEA-4589-BF9D-BF4AD4862FC3}"/>
    <cellStyle name="Walutowy 3 2 7" xfId="110" xr:uid="{FD938A6D-8B4D-47C0-B02D-550331377CA3}"/>
    <cellStyle name="Walutowy 3 3" xfId="11" xr:uid="{D8530F7B-E35E-4E72-9A94-03AD2FCBBA2F}"/>
    <cellStyle name="Walutowy 3 3 2" xfId="67" xr:uid="{562DFDCB-B2FA-47DD-85F3-76D81EEE9A9F}"/>
    <cellStyle name="Walutowy 3 3 3" xfId="78" xr:uid="{A4A8EB50-0152-44FD-BEED-84AE4571429F}"/>
    <cellStyle name="Walutowy 3 3 4" xfId="129" xr:uid="{84A1C23C-9657-4BE5-8268-E2FE281E4FEB}"/>
    <cellStyle name="Walutowy 3 4" xfId="68" xr:uid="{E6330429-D205-4424-834A-E955B612C37B}"/>
    <cellStyle name="Walutowy 3 4 2" xfId="118" xr:uid="{035DC807-A5BC-4CFF-A99F-6A68C07464A4}"/>
    <cellStyle name="Walutowy 3 5" xfId="63" xr:uid="{CD851406-8D24-4304-8783-996896AD72D7}"/>
    <cellStyle name="Walutowy 3 6" xfId="75" xr:uid="{6F5F9E00-7857-44A0-8BE4-EF03B88F82C2}"/>
    <cellStyle name="Walutowy 3 7" xfId="81" xr:uid="{DC5C0DA8-09EC-4D51-A489-FB0B09435944}"/>
    <cellStyle name="Walutowy 3 8" xfId="109" xr:uid="{79BB6049-3E7B-4968-A785-FEDAF0154110}"/>
    <cellStyle name="Walutowy 4" xfId="69" xr:uid="{07E3BE9C-E546-4C71-A7C9-D00A82861CF6}"/>
    <cellStyle name="Walutowy 4 2" xfId="70" xr:uid="{196BBCBC-115A-4768-AB52-B4E7242AE4C3}"/>
    <cellStyle name="Walutowy 4 2 2" xfId="131" xr:uid="{21B3B61E-07F5-45D2-A360-31FF5654056A}"/>
    <cellStyle name="Walutowy 4 3" xfId="111" xr:uid="{F66CE792-827C-4580-A0E2-69E8C7433A2C}"/>
    <cellStyle name="Walutowy 5" xfId="71" xr:uid="{20D4B725-3280-414E-9C1B-42804094A57E}"/>
    <cellStyle name="Walutowy 5 2" xfId="72" xr:uid="{BA3CA5A5-C0A9-4853-B157-AC562A901279}"/>
    <cellStyle name="Walutowy 5 2 2" xfId="132" xr:uid="{9D1D457F-DC61-4A3B-B9F4-95102D384B3C}"/>
    <cellStyle name="Walutowy 5 3" xfId="112" xr:uid="{A289EE42-1C26-4148-A2A9-296284E94A9D}"/>
    <cellStyle name="Walutowy 6" xfId="73" xr:uid="{E098416D-CB7C-4A69-90B1-3EF0F759DCED}"/>
    <cellStyle name="Walutowy 6 2" xfId="126" xr:uid="{F733BB45-A357-40C9-9BFD-256C9C6B7D68}"/>
    <cellStyle name="Walutowy 7" xfId="106" xr:uid="{C5ECEA33-A3ED-4E07-999B-077B0BEFC550}"/>
  </cellStyles>
  <dxfs count="0"/>
  <tableStyles count="0" defaultTableStyle="TableStyleMedium2" defaultPivotStyle="PivotStyleLight16"/>
  <colors>
    <mruColors>
      <color rgb="FFFFFFCC"/>
      <color rgb="FFFF00FF"/>
      <color rgb="FFCCFFFF"/>
      <color rgb="FF79BDFB"/>
      <color rgb="FFFFCC00"/>
      <color rgb="FFE9EFF7"/>
      <color rgb="FF077CE7"/>
      <color rgb="FF11C1FF"/>
      <color rgb="FFAE5858"/>
      <color rgb="FF89C5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1BE23-6BE0-4DE2-9772-00E677F6E86C}">
  <dimension ref="A1:N63"/>
  <sheetViews>
    <sheetView tabSelected="1" zoomScaleNormal="100" zoomScaleSheetLayoutView="40" workbookViewId="0">
      <pane ySplit="2" topLeftCell="A3" activePane="bottomLeft" state="frozen"/>
      <selection pane="bottomLeft" activeCell="B3" sqref="B3"/>
    </sheetView>
  </sheetViews>
  <sheetFormatPr defaultRowHeight="14.25"/>
  <cols>
    <col min="1" max="1" width="8.7109375" style="366" bestFit="1" customWidth="1"/>
    <col min="2" max="2" width="52.140625" style="376" customWidth="1"/>
    <col min="3" max="3" width="32.28515625" style="142" customWidth="1"/>
    <col min="4" max="4" width="24.140625" style="142" customWidth="1"/>
    <col min="5" max="5" width="12.85546875" style="366" customWidth="1"/>
    <col min="6" max="7" width="18.28515625" style="375" customWidth="1"/>
    <col min="8" max="8" width="22.140625" style="375" customWidth="1"/>
    <col min="9" max="9" width="31.85546875" style="376" customWidth="1"/>
    <col min="10" max="10" width="27.42578125" style="376" customWidth="1"/>
    <col min="11" max="11" width="12.28515625" style="366" customWidth="1"/>
    <col min="12" max="12" width="15.5703125" style="366" customWidth="1"/>
    <col min="13" max="13" width="47.7109375" style="377" customWidth="1"/>
    <col min="14" max="14" width="114.140625" style="376" customWidth="1"/>
    <col min="15" max="16384" width="9.140625" style="366"/>
  </cols>
  <sheetData>
    <row r="1" spans="1:14" ht="15" customHeight="1">
      <c r="A1" s="362"/>
      <c r="B1" s="363"/>
      <c r="C1" s="382" t="s">
        <v>32</v>
      </c>
      <c r="D1" s="382"/>
      <c r="E1" s="362"/>
      <c r="F1" s="364"/>
      <c r="G1" s="364"/>
      <c r="H1" s="364"/>
      <c r="I1" s="363"/>
      <c r="J1" s="363"/>
      <c r="K1" s="382" t="s">
        <v>33</v>
      </c>
      <c r="L1" s="382"/>
      <c r="M1" s="365"/>
      <c r="N1" s="363"/>
    </row>
    <row r="2" spans="1:14" ht="29.25" thickBot="1">
      <c r="A2" s="379" t="s">
        <v>0</v>
      </c>
      <c r="B2" s="379" t="s">
        <v>2893</v>
      </c>
      <c r="C2" s="379" t="s">
        <v>34</v>
      </c>
      <c r="D2" s="379" t="s">
        <v>35</v>
      </c>
      <c r="E2" s="379" t="s">
        <v>36</v>
      </c>
      <c r="F2" s="381" t="s">
        <v>37</v>
      </c>
      <c r="G2" s="381" t="s">
        <v>38</v>
      </c>
      <c r="H2" s="381" t="s">
        <v>39</v>
      </c>
      <c r="I2" s="379" t="s">
        <v>40</v>
      </c>
      <c r="J2" s="379" t="s">
        <v>41</v>
      </c>
      <c r="K2" s="379" t="s">
        <v>42</v>
      </c>
      <c r="L2" s="379" t="s">
        <v>43</v>
      </c>
      <c r="M2" s="381" t="s">
        <v>351</v>
      </c>
      <c r="N2" s="379" t="s">
        <v>44</v>
      </c>
    </row>
    <row r="3" spans="1:14" s="368" customFormat="1" ht="86.25" customHeight="1" thickTop="1">
      <c r="A3" s="383">
        <v>1</v>
      </c>
      <c r="B3" s="384" t="s">
        <v>340</v>
      </c>
      <c r="C3" s="386" t="s">
        <v>349</v>
      </c>
      <c r="D3" s="386" t="s">
        <v>335</v>
      </c>
      <c r="E3" s="386" t="s">
        <v>356</v>
      </c>
      <c r="F3" s="385" t="s">
        <v>360</v>
      </c>
      <c r="G3" s="385">
        <v>6110003899</v>
      </c>
      <c r="H3" s="387">
        <v>757546116</v>
      </c>
      <c r="I3" s="388"/>
      <c r="J3" s="388" t="s">
        <v>693</v>
      </c>
      <c r="K3" s="389"/>
      <c r="L3" s="389"/>
      <c r="M3" s="390" t="s">
        <v>350</v>
      </c>
      <c r="N3" s="391" t="s">
        <v>369</v>
      </c>
    </row>
    <row r="4" spans="1:14" s="368" customFormat="1" ht="15" customHeight="1">
      <c r="A4" s="104">
        <v>2</v>
      </c>
      <c r="B4" s="106" t="s">
        <v>368</v>
      </c>
      <c r="C4" s="397"/>
      <c r="D4" s="397"/>
      <c r="E4" s="397"/>
      <c r="F4" s="105" t="s">
        <v>361</v>
      </c>
      <c r="G4" s="105" t="s">
        <v>722</v>
      </c>
      <c r="H4" s="398"/>
      <c r="I4" s="399"/>
      <c r="J4" s="399"/>
      <c r="K4" s="400"/>
      <c r="L4" s="400"/>
      <c r="M4" s="401"/>
      <c r="N4" s="402"/>
    </row>
    <row r="5" spans="1:14" s="368" customFormat="1">
      <c r="A5" s="104">
        <v>3</v>
      </c>
      <c r="B5" s="106" t="s">
        <v>728</v>
      </c>
      <c r="C5" s="105" t="s">
        <v>366</v>
      </c>
      <c r="D5" s="105" t="s">
        <v>335</v>
      </c>
      <c r="E5" s="105" t="s">
        <v>358</v>
      </c>
      <c r="F5" s="105" t="s">
        <v>367</v>
      </c>
      <c r="G5" s="105" t="s">
        <v>560</v>
      </c>
      <c r="H5" s="393">
        <v>757525162</v>
      </c>
      <c r="I5" s="359" t="s">
        <v>1292</v>
      </c>
      <c r="J5" s="361"/>
      <c r="K5" s="104">
        <v>49</v>
      </c>
      <c r="L5" s="104"/>
      <c r="M5" s="106"/>
      <c r="N5" s="378" t="s">
        <v>706</v>
      </c>
    </row>
    <row r="6" spans="1:14" s="368" customFormat="1" ht="28.5">
      <c r="A6" s="400">
        <v>4</v>
      </c>
      <c r="B6" s="106" t="s">
        <v>597</v>
      </c>
      <c r="C6" s="105" t="s">
        <v>492</v>
      </c>
      <c r="D6" s="105" t="s">
        <v>489</v>
      </c>
      <c r="E6" s="105" t="s">
        <v>496</v>
      </c>
      <c r="F6" s="105" t="s">
        <v>497</v>
      </c>
      <c r="G6" s="105" t="s">
        <v>575</v>
      </c>
      <c r="H6" s="393">
        <v>757551402</v>
      </c>
      <c r="I6" s="359" t="s">
        <v>596</v>
      </c>
      <c r="J6" s="359"/>
      <c r="K6" s="104"/>
      <c r="L6" s="104"/>
      <c r="M6" s="106"/>
      <c r="N6" s="378" t="s">
        <v>714</v>
      </c>
    </row>
    <row r="7" spans="1:14" s="368" customFormat="1" ht="28.5">
      <c r="A7" s="400"/>
      <c r="B7" s="106" t="s">
        <v>346</v>
      </c>
      <c r="C7" s="105" t="s">
        <v>493</v>
      </c>
      <c r="D7" s="105" t="s">
        <v>489</v>
      </c>
      <c r="E7" s="105" t="s">
        <v>481</v>
      </c>
      <c r="F7" s="105">
        <v>22306213</v>
      </c>
      <c r="G7" s="105">
        <v>6112733076</v>
      </c>
      <c r="H7" s="393">
        <v>757551402</v>
      </c>
      <c r="I7" s="359" t="s">
        <v>596</v>
      </c>
      <c r="J7" s="359"/>
      <c r="K7" s="104"/>
      <c r="L7" s="104"/>
      <c r="M7" s="106"/>
      <c r="N7" s="378" t="s">
        <v>711</v>
      </c>
    </row>
    <row r="8" spans="1:14" s="368" customFormat="1" ht="28.5">
      <c r="A8" s="400"/>
      <c r="B8" s="106" t="s">
        <v>347</v>
      </c>
      <c r="C8" s="105" t="s">
        <v>494</v>
      </c>
      <c r="D8" s="105" t="s">
        <v>489</v>
      </c>
      <c r="E8" s="105" t="s">
        <v>481</v>
      </c>
      <c r="F8" s="105">
        <v>22306236</v>
      </c>
      <c r="G8" s="105" t="s">
        <v>576</v>
      </c>
      <c r="H8" s="393">
        <v>757551402</v>
      </c>
      <c r="I8" s="359" t="s">
        <v>596</v>
      </c>
      <c r="J8" s="359"/>
      <c r="K8" s="104"/>
      <c r="L8" s="104"/>
      <c r="M8" s="106"/>
      <c r="N8" s="378" t="s">
        <v>711</v>
      </c>
    </row>
    <row r="9" spans="1:14" s="368" customFormat="1" ht="28.5">
      <c r="A9" s="400"/>
      <c r="B9" s="106" t="s">
        <v>348</v>
      </c>
      <c r="C9" s="105" t="s">
        <v>495</v>
      </c>
      <c r="D9" s="105" t="s">
        <v>489</v>
      </c>
      <c r="E9" s="105" t="s">
        <v>481</v>
      </c>
      <c r="F9" s="105">
        <v>22306294</v>
      </c>
      <c r="G9" s="105">
        <v>6112733082</v>
      </c>
      <c r="H9" s="393">
        <v>757551402</v>
      </c>
      <c r="I9" s="359" t="s">
        <v>596</v>
      </c>
      <c r="J9" s="359"/>
      <c r="K9" s="104"/>
      <c r="L9" s="104"/>
      <c r="M9" s="106"/>
      <c r="N9" s="378" t="s">
        <v>711</v>
      </c>
    </row>
    <row r="10" spans="1:14" s="368" customFormat="1" ht="28.5">
      <c r="A10" s="104">
        <v>5</v>
      </c>
      <c r="B10" s="106" t="s">
        <v>729</v>
      </c>
      <c r="C10" s="105" t="s">
        <v>485</v>
      </c>
      <c r="D10" s="105" t="s">
        <v>489</v>
      </c>
      <c r="E10" s="105" t="s">
        <v>486</v>
      </c>
      <c r="F10" s="105" t="s">
        <v>487</v>
      </c>
      <c r="G10" s="105">
        <v>6112724657</v>
      </c>
      <c r="H10" s="393">
        <v>757552038</v>
      </c>
      <c r="I10" s="392"/>
      <c r="J10" s="361"/>
      <c r="K10" s="104"/>
      <c r="L10" s="104"/>
      <c r="M10" s="106"/>
      <c r="N10" s="378" t="s">
        <v>713</v>
      </c>
    </row>
    <row r="11" spans="1:14" s="368" customFormat="1" ht="71.25">
      <c r="A11" s="104">
        <v>6</v>
      </c>
      <c r="B11" s="106" t="s">
        <v>727</v>
      </c>
      <c r="C11" s="105" t="s">
        <v>482</v>
      </c>
      <c r="D11" s="105" t="s">
        <v>352</v>
      </c>
      <c r="E11" s="105" t="s">
        <v>483</v>
      </c>
      <c r="F11" s="105" t="s">
        <v>484</v>
      </c>
      <c r="G11" s="105">
        <v>6111456516</v>
      </c>
      <c r="H11" s="393">
        <v>757676577</v>
      </c>
      <c r="I11" s="359" t="s">
        <v>591</v>
      </c>
      <c r="J11" s="359" t="s">
        <v>592</v>
      </c>
      <c r="K11" s="104"/>
      <c r="L11" s="104"/>
      <c r="M11" s="106" t="s">
        <v>690</v>
      </c>
      <c r="N11" s="378" t="s">
        <v>712</v>
      </c>
    </row>
    <row r="12" spans="1:14" s="368" customFormat="1" ht="71.25">
      <c r="A12" s="104">
        <v>7</v>
      </c>
      <c r="B12" s="106" t="s">
        <v>2499</v>
      </c>
      <c r="C12" s="105" t="s">
        <v>365</v>
      </c>
      <c r="D12" s="105" t="s">
        <v>335</v>
      </c>
      <c r="E12" s="105" t="s">
        <v>337</v>
      </c>
      <c r="F12" s="105" t="s">
        <v>2496</v>
      </c>
      <c r="G12" s="105" t="s">
        <v>2495</v>
      </c>
      <c r="H12" s="393">
        <v>757697140</v>
      </c>
      <c r="I12" s="359" t="s">
        <v>371</v>
      </c>
      <c r="J12" s="359"/>
      <c r="K12" s="104">
        <v>80</v>
      </c>
      <c r="L12" s="104">
        <v>60</v>
      </c>
      <c r="M12" s="106" t="s">
        <v>2497</v>
      </c>
      <c r="N12" s="378" t="s">
        <v>2498</v>
      </c>
    </row>
    <row r="13" spans="1:14" s="368" customFormat="1">
      <c r="A13" s="104">
        <v>8</v>
      </c>
      <c r="B13" s="106" t="s">
        <v>590</v>
      </c>
      <c r="C13" s="105" t="s">
        <v>479</v>
      </c>
      <c r="D13" s="105" t="s">
        <v>490</v>
      </c>
      <c r="E13" s="105" t="s">
        <v>481</v>
      </c>
      <c r="F13" s="105" t="s">
        <v>480</v>
      </c>
      <c r="G13" s="105" t="s">
        <v>567</v>
      </c>
      <c r="H13" s="393">
        <v>757551324</v>
      </c>
      <c r="I13" s="359" t="s">
        <v>589</v>
      </c>
      <c r="J13" s="361"/>
      <c r="K13" s="104"/>
      <c r="L13" s="104"/>
      <c r="M13" s="106"/>
      <c r="N13" s="378" t="s">
        <v>711</v>
      </c>
    </row>
    <row r="14" spans="1:14" s="368" customFormat="1" ht="57">
      <c r="A14" s="104">
        <v>9</v>
      </c>
      <c r="B14" s="106" t="s">
        <v>593</v>
      </c>
      <c r="C14" s="105" t="s">
        <v>482</v>
      </c>
      <c r="D14" s="105" t="s">
        <v>352</v>
      </c>
      <c r="E14" s="105" t="s">
        <v>595</v>
      </c>
      <c r="F14" s="105" t="s">
        <v>488</v>
      </c>
      <c r="G14" s="105">
        <v>6112361002</v>
      </c>
      <c r="H14" s="393">
        <v>756438090</v>
      </c>
      <c r="I14" s="359" t="s">
        <v>594</v>
      </c>
      <c r="J14" s="361"/>
      <c r="K14" s="104">
        <v>30</v>
      </c>
      <c r="L14" s="104"/>
      <c r="M14" s="106" t="s">
        <v>1277</v>
      </c>
      <c r="N14" s="378" t="s">
        <v>1278</v>
      </c>
    </row>
    <row r="15" spans="1:14" s="368" customFormat="1" ht="28.5">
      <c r="A15" s="104">
        <v>10</v>
      </c>
      <c r="B15" s="106" t="s">
        <v>724</v>
      </c>
      <c r="C15" s="105" t="s">
        <v>498</v>
      </c>
      <c r="D15" s="105" t="s">
        <v>489</v>
      </c>
      <c r="E15" s="105" t="s">
        <v>337</v>
      </c>
      <c r="F15" s="105" t="s">
        <v>499</v>
      </c>
      <c r="G15" s="105" t="s">
        <v>586</v>
      </c>
      <c r="H15" s="393">
        <v>756473001</v>
      </c>
      <c r="I15" s="359" t="s">
        <v>598</v>
      </c>
      <c r="J15" s="359" t="s">
        <v>701</v>
      </c>
      <c r="K15" s="104">
        <v>33</v>
      </c>
      <c r="L15" s="104">
        <v>25</v>
      </c>
      <c r="M15" s="106"/>
      <c r="N15" s="378" t="s">
        <v>2424</v>
      </c>
    </row>
    <row r="16" spans="1:14" s="368" customFormat="1">
      <c r="A16" s="104">
        <v>11</v>
      </c>
      <c r="B16" s="106" t="s">
        <v>725</v>
      </c>
      <c r="C16" s="104" t="s">
        <v>362</v>
      </c>
      <c r="D16" s="105" t="s">
        <v>335</v>
      </c>
      <c r="E16" s="104" t="s">
        <v>356</v>
      </c>
      <c r="F16" s="105" t="s">
        <v>363</v>
      </c>
      <c r="G16" s="105">
        <v>6112763864</v>
      </c>
      <c r="H16" s="393">
        <v>756420033</v>
      </c>
      <c r="I16" s="359" t="s">
        <v>370</v>
      </c>
      <c r="J16" s="361"/>
      <c r="K16" s="104"/>
      <c r="L16" s="104"/>
      <c r="M16" s="106"/>
      <c r="N16" s="378" t="s">
        <v>369</v>
      </c>
    </row>
    <row r="17" spans="1:14" s="368" customFormat="1" ht="71.25">
      <c r="A17" s="104">
        <v>12</v>
      </c>
      <c r="B17" s="106" t="s">
        <v>372</v>
      </c>
      <c r="C17" s="104" t="s">
        <v>364</v>
      </c>
      <c r="D17" s="105" t="s">
        <v>335</v>
      </c>
      <c r="E17" s="105" t="s">
        <v>357</v>
      </c>
      <c r="F17" s="105" t="s">
        <v>359</v>
      </c>
      <c r="G17" s="105">
        <v>6112718088</v>
      </c>
      <c r="H17" s="393">
        <v>756495888</v>
      </c>
      <c r="I17" s="392" t="s">
        <v>1119</v>
      </c>
      <c r="J17" s="361"/>
      <c r="K17" s="104">
        <v>107</v>
      </c>
      <c r="L17" s="104" t="s">
        <v>441</v>
      </c>
      <c r="M17" s="106" t="s">
        <v>1118</v>
      </c>
      <c r="N17" s="378" t="s">
        <v>1120</v>
      </c>
    </row>
    <row r="18" spans="1:14" s="368" customFormat="1" ht="28.5">
      <c r="A18" s="104">
        <v>13</v>
      </c>
      <c r="B18" s="106" t="s">
        <v>584</v>
      </c>
      <c r="C18" s="105" t="s">
        <v>478</v>
      </c>
      <c r="D18" s="105" t="s">
        <v>335</v>
      </c>
      <c r="E18" s="105" t="s">
        <v>466</v>
      </c>
      <c r="F18" s="105" t="s">
        <v>477</v>
      </c>
      <c r="G18" s="105">
        <v>6111047841</v>
      </c>
      <c r="H18" s="393">
        <v>757526669</v>
      </c>
      <c r="I18" s="359" t="s">
        <v>585</v>
      </c>
      <c r="J18" s="359" t="s">
        <v>698</v>
      </c>
      <c r="K18" s="104"/>
      <c r="L18" s="104"/>
      <c r="M18" s="106"/>
      <c r="N18" s="378" t="s">
        <v>708</v>
      </c>
    </row>
    <row r="19" spans="1:14" s="368" customFormat="1" ht="85.5">
      <c r="A19" s="104">
        <v>14</v>
      </c>
      <c r="B19" s="106" t="s">
        <v>563</v>
      </c>
      <c r="C19" s="105" t="s">
        <v>457</v>
      </c>
      <c r="D19" s="105" t="s">
        <v>335</v>
      </c>
      <c r="E19" s="105" t="s">
        <v>460</v>
      </c>
      <c r="F19" s="105" t="s">
        <v>459</v>
      </c>
      <c r="G19" s="105" t="s">
        <v>561</v>
      </c>
      <c r="H19" s="393">
        <v>757525957</v>
      </c>
      <c r="I19" s="392"/>
      <c r="J19" s="361"/>
      <c r="K19" s="104"/>
      <c r="L19" s="104"/>
      <c r="M19" s="106" t="s">
        <v>684</v>
      </c>
      <c r="N19" s="378" t="s">
        <v>707</v>
      </c>
    </row>
    <row r="20" spans="1:14" s="368" customFormat="1" ht="42.75">
      <c r="A20" s="104">
        <v>15</v>
      </c>
      <c r="B20" s="106" t="s">
        <v>341</v>
      </c>
      <c r="C20" s="105" t="s">
        <v>461</v>
      </c>
      <c r="D20" s="105" t="s">
        <v>335</v>
      </c>
      <c r="E20" s="105" t="s">
        <v>466</v>
      </c>
      <c r="F20" s="105" t="s">
        <v>458</v>
      </c>
      <c r="G20" s="105" t="s">
        <v>562</v>
      </c>
      <c r="H20" s="393">
        <v>756423880</v>
      </c>
      <c r="I20" s="392"/>
      <c r="J20" s="361"/>
      <c r="K20" s="104"/>
      <c r="L20" s="104"/>
      <c r="M20" s="106" t="s">
        <v>688</v>
      </c>
      <c r="N20" s="378" t="s">
        <v>708</v>
      </c>
    </row>
    <row r="21" spans="1:14" s="368" customFormat="1">
      <c r="A21" s="104">
        <v>16</v>
      </c>
      <c r="B21" s="106" t="s">
        <v>726</v>
      </c>
      <c r="C21" s="105" t="s">
        <v>462</v>
      </c>
      <c r="D21" s="105" t="s">
        <v>491</v>
      </c>
      <c r="E21" s="105" t="s">
        <v>466</v>
      </c>
      <c r="F21" s="105" t="s">
        <v>463</v>
      </c>
      <c r="G21" s="105" t="s">
        <v>568</v>
      </c>
      <c r="H21" s="393">
        <v>757553626</v>
      </c>
      <c r="I21" s="359" t="s">
        <v>569</v>
      </c>
      <c r="J21" s="359" t="s">
        <v>570</v>
      </c>
      <c r="K21" s="104"/>
      <c r="L21" s="104"/>
      <c r="M21" s="106"/>
      <c r="N21" s="378" t="s">
        <v>708</v>
      </c>
    </row>
    <row r="22" spans="1:14" s="368" customFormat="1" ht="42.75">
      <c r="A22" s="104">
        <v>17</v>
      </c>
      <c r="B22" s="106" t="s">
        <v>730</v>
      </c>
      <c r="C22" s="105" t="s">
        <v>475</v>
      </c>
      <c r="D22" s="105" t="s">
        <v>491</v>
      </c>
      <c r="E22" s="105" t="s">
        <v>581</v>
      </c>
      <c r="F22" s="105" t="s">
        <v>476</v>
      </c>
      <c r="G22" s="105" t="s">
        <v>566</v>
      </c>
      <c r="H22" s="393">
        <v>757553286</v>
      </c>
      <c r="I22" s="359" t="s">
        <v>582</v>
      </c>
      <c r="J22" s="359" t="s">
        <v>583</v>
      </c>
      <c r="K22" s="104">
        <v>12</v>
      </c>
      <c r="L22" s="104"/>
      <c r="M22" s="106"/>
      <c r="N22" s="378" t="s">
        <v>1149</v>
      </c>
    </row>
    <row r="23" spans="1:14" s="368" customFormat="1">
      <c r="A23" s="104">
        <v>18</v>
      </c>
      <c r="B23" s="106" t="s">
        <v>578</v>
      </c>
      <c r="C23" s="105" t="s">
        <v>473</v>
      </c>
      <c r="D23" s="105" t="s">
        <v>490</v>
      </c>
      <c r="E23" s="105" t="s">
        <v>581</v>
      </c>
      <c r="F23" s="105" t="s">
        <v>474</v>
      </c>
      <c r="G23" s="105">
        <v>6111288131</v>
      </c>
      <c r="H23" s="393">
        <v>757551506</v>
      </c>
      <c r="I23" s="359" t="s">
        <v>579</v>
      </c>
      <c r="J23" s="359" t="s">
        <v>580</v>
      </c>
      <c r="K23" s="104"/>
      <c r="L23" s="104"/>
      <c r="M23" s="106"/>
      <c r="N23" s="378" t="s">
        <v>710</v>
      </c>
    </row>
    <row r="24" spans="1:14" s="368" customFormat="1" ht="42.75">
      <c r="A24" s="104">
        <v>19</v>
      </c>
      <c r="B24" s="106" t="s">
        <v>572</v>
      </c>
      <c r="C24" s="105" t="s">
        <v>689</v>
      </c>
      <c r="D24" s="105" t="s">
        <v>352</v>
      </c>
      <c r="E24" s="105" t="s">
        <v>466</v>
      </c>
      <c r="F24" s="105" t="s">
        <v>464</v>
      </c>
      <c r="G24" s="105">
        <v>6111119463</v>
      </c>
      <c r="H24" s="393">
        <v>757531831</v>
      </c>
      <c r="I24" s="359" t="s">
        <v>571</v>
      </c>
      <c r="J24" s="361"/>
      <c r="K24" s="104">
        <v>13</v>
      </c>
      <c r="L24" s="104">
        <v>0</v>
      </c>
      <c r="M24" s="106"/>
      <c r="N24" s="378" t="s">
        <v>1269</v>
      </c>
    </row>
    <row r="25" spans="1:14" s="368" customFormat="1" ht="28.5">
      <c r="A25" s="104">
        <v>20</v>
      </c>
      <c r="B25" s="106" t="s">
        <v>342</v>
      </c>
      <c r="C25" s="105" t="s">
        <v>465</v>
      </c>
      <c r="D25" s="105" t="s">
        <v>490</v>
      </c>
      <c r="E25" s="105" t="s">
        <v>466</v>
      </c>
      <c r="F25" s="105" t="s">
        <v>467</v>
      </c>
      <c r="G25" s="105" t="s">
        <v>564</v>
      </c>
      <c r="H25" s="393">
        <v>757122892</v>
      </c>
      <c r="I25" s="359" t="s">
        <v>573</v>
      </c>
      <c r="J25" s="359" t="s">
        <v>574</v>
      </c>
      <c r="K25" s="104"/>
      <c r="L25" s="104"/>
      <c r="M25" s="106"/>
      <c r="N25" s="378" t="s">
        <v>708</v>
      </c>
    </row>
    <row r="26" spans="1:14" s="368" customFormat="1" ht="28.5">
      <c r="A26" s="104">
        <v>21</v>
      </c>
      <c r="B26" s="106" t="s">
        <v>680</v>
      </c>
      <c r="C26" s="105" t="s">
        <v>468</v>
      </c>
      <c r="D26" s="105" t="s">
        <v>335</v>
      </c>
      <c r="E26" s="105" t="s">
        <v>469</v>
      </c>
      <c r="F26" s="105" t="s">
        <v>470</v>
      </c>
      <c r="G26" s="105">
        <v>6112661879</v>
      </c>
      <c r="H26" s="393">
        <v>756428112</v>
      </c>
      <c r="I26" s="359" t="s">
        <v>1167</v>
      </c>
      <c r="J26" s="361"/>
      <c r="K26" s="104">
        <v>61</v>
      </c>
      <c r="L26" s="104">
        <v>0</v>
      </c>
      <c r="M26" s="106" t="s">
        <v>1166</v>
      </c>
      <c r="N26" s="378" t="s">
        <v>709</v>
      </c>
    </row>
    <row r="27" spans="1:14" s="368" customFormat="1" ht="28.5">
      <c r="A27" s="104">
        <v>22</v>
      </c>
      <c r="B27" s="106" t="s">
        <v>577</v>
      </c>
      <c r="C27" s="105" t="s">
        <v>471</v>
      </c>
      <c r="D27" s="105" t="s">
        <v>490</v>
      </c>
      <c r="E27" s="105" t="s">
        <v>469</v>
      </c>
      <c r="F27" s="105" t="s">
        <v>472</v>
      </c>
      <c r="G27" s="105" t="s">
        <v>565</v>
      </c>
      <c r="H27" s="393">
        <v>757557690</v>
      </c>
      <c r="I27" s="392"/>
      <c r="J27" s="361"/>
      <c r="K27" s="104">
        <v>32</v>
      </c>
      <c r="L27" s="104"/>
      <c r="M27" s="106"/>
      <c r="N27" s="378" t="s">
        <v>1245</v>
      </c>
    </row>
    <row r="28" spans="1:14" s="367" customFormat="1">
      <c r="A28" s="394"/>
      <c r="B28" s="395" t="s">
        <v>46</v>
      </c>
      <c r="C28" s="395"/>
      <c r="D28" s="395"/>
      <c r="E28" s="395"/>
      <c r="F28" s="395"/>
      <c r="G28" s="395"/>
      <c r="H28" s="395"/>
      <c r="I28" s="395"/>
      <c r="J28" s="395"/>
      <c r="K28" s="395"/>
      <c r="L28" s="395"/>
      <c r="M28" s="395"/>
      <c r="N28" s="396"/>
    </row>
    <row r="29" spans="1:14" s="368" customFormat="1">
      <c r="A29" s="104">
        <v>23</v>
      </c>
      <c r="B29" s="106" t="s">
        <v>343</v>
      </c>
      <c r="C29" s="105" t="s">
        <v>685</v>
      </c>
      <c r="D29" s="105" t="s">
        <v>352</v>
      </c>
      <c r="E29" s="105" t="s">
        <v>507</v>
      </c>
      <c r="F29" s="105" t="s">
        <v>624</v>
      </c>
      <c r="G29" s="105" t="s">
        <v>601</v>
      </c>
      <c r="H29" s="393">
        <v>756414069</v>
      </c>
      <c r="I29" s="359" t="s">
        <v>627</v>
      </c>
      <c r="J29" s="359"/>
      <c r="K29" s="104"/>
      <c r="L29" s="104"/>
      <c r="M29" s="106"/>
      <c r="N29" s="378" t="s">
        <v>717</v>
      </c>
    </row>
    <row r="30" spans="1:14" s="368" customFormat="1">
      <c r="A30" s="104">
        <v>24</v>
      </c>
      <c r="B30" s="106" t="s">
        <v>611</v>
      </c>
      <c r="C30" s="105" t="s">
        <v>500</v>
      </c>
      <c r="D30" s="105" t="s">
        <v>335</v>
      </c>
      <c r="E30" s="105" t="s">
        <v>506</v>
      </c>
      <c r="F30" s="105" t="s">
        <v>554</v>
      </c>
      <c r="G30" s="105" t="s">
        <v>587</v>
      </c>
      <c r="H30" s="393">
        <v>756423610</v>
      </c>
      <c r="I30" s="359" t="s">
        <v>605</v>
      </c>
      <c r="J30" s="361"/>
      <c r="K30" s="104"/>
      <c r="L30" s="104"/>
      <c r="M30" s="106"/>
      <c r="N30" s="378" t="s">
        <v>716</v>
      </c>
    </row>
    <row r="31" spans="1:14" s="368" customFormat="1">
      <c r="A31" s="104">
        <v>25</v>
      </c>
      <c r="B31" s="106" t="s">
        <v>610</v>
      </c>
      <c r="C31" s="105" t="s">
        <v>691</v>
      </c>
      <c r="D31" s="105" t="s">
        <v>335</v>
      </c>
      <c r="E31" s="105" t="s">
        <v>506</v>
      </c>
      <c r="F31" s="105" t="s">
        <v>606</v>
      </c>
      <c r="G31" s="105" t="s">
        <v>588</v>
      </c>
      <c r="H31" s="393">
        <v>756421343</v>
      </c>
      <c r="I31" s="359" t="s">
        <v>607</v>
      </c>
      <c r="J31" s="361"/>
      <c r="K31" s="104"/>
      <c r="L31" s="104"/>
      <c r="M31" s="106"/>
      <c r="N31" s="378" t="s">
        <v>716</v>
      </c>
    </row>
    <row r="32" spans="1:14" s="368" customFormat="1">
      <c r="A32" s="104">
        <v>26</v>
      </c>
      <c r="B32" s="106" t="s">
        <v>609</v>
      </c>
      <c r="C32" s="105" t="s">
        <v>501</v>
      </c>
      <c r="D32" s="105" t="s">
        <v>490</v>
      </c>
      <c r="E32" s="105" t="s">
        <v>506</v>
      </c>
      <c r="F32" s="105" t="s">
        <v>508</v>
      </c>
      <c r="G32" s="105">
        <v>6112706731</v>
      </c>
      <c r="H32" s="393">
        <v>757551631</v>
      </c>
      <c r="I32" s="359" t="s">
        <v>608</v>
      </c>
      <c r="J32" s="359" t="s">
        <v>700</v>
      </c>
      <c r="K32" s="104"/>
      <c r="L32" s="104"/>
      <c r="M32" s="106"/>
      <c r="N32" s="378" t="s">
        <v>716</v>
      </c>
    </row>
    <row r="33" spans="1:14" s="368" customFormat="1" ht="28.5">
      <c r="A33" s="104">
        <v>27</v>
      </c>
      <c r="B33" s="106" t="s">
        <v>612</v>
      </c>
      <c r="C33" s="105" t="s">
        <v>502</v>
      </c>
      <c r="D33" s="105" t="s">
        <v>491</v>
      </c>
      <c r="E33" s="105" t="s">
        <v>506</v>
      </c>
      <c r="F33" s="105" t="s">
        <v>509</v>
      </c>
      <c r="G33" s="105" t="s">
        <v>599</v>
      </c>
      <c r="H33" s="393">
        <v>757553715</v>
      </c>
      <c r="I33" s="359" t="s">
        <v>613</v>
      </c>
      <c r="J33" s="361"/>
      <c r="K33" s="104">
        <v>23</v>
      </c>
      <c r="L33" s="104">
        <v>10</v>
      </c>
      <c r="M33" s="106"/>
      <c r="N33" s="378" t="s">
        <v>1741</v>
      </c>
    </row>
    <row r="34" spans="1:14" s="368" customFormat="1">
      <c r="A34" s="104">
        <v>28</v>
      </c>
      <c r="B34" s="106" t="s">
        <v>617</v>
      </c>
      <c r="C34" s="105" t="s">
        <v>503</v>
      </c>
      <c r="D34" s="105" t="s">
        <v>352</v>
      </c>
      <c r="E34" s="105" t="s">
        <v>506</v>
      </c>
      <c r="F34" s="105" t="s">
        <v>510</v>
      </c>
      <c r="G34" s="105">
        <v>6112706429</v>
      </c>
      <c r="H34" s="393">
        <v>757526488</v>
      </c>
      <c r="I34" s="359" t="s">
        <v>614</v>
      </c>
      <c r="J34" s="359" t="s">
        <v>615</v>
      </c>
      <c r="K34" s="104">
        <v>32</v>
      </c>
      <c r="L34" s="104">
        <v>13</v>
      </c>
      <c r="M34" s="106"/>
      <c r="N34" s="378" t="s">
        <v>1741</v>
      </c>
    </row>
    <row r="35" spans="1:14" s="368" customFormat="1" ht="28.5">
      <c r="A35" s="104">
        <v>29</v>
      </c>
      <c r="B35" s="106" t="s">
        <v>618</v>
      </c>
      <c r="C35" s="105" t="s">
        <v>504</v>
      </c>
      <c r="D35" s="105" t="s">
        <v>490</v>
      </c>
      <c r="E35" s="105" t="s">
        <v>506</v>
      </c>
      <c r="F35" s="105" t="s">
        <v>511</v>
      </c>
      <c r="G35" s="105" t="s">
        <v>600</v>
      </c>
      <c r="H35" s="393">
        <v>757551678</v>
      </c>
      <c r="I35" s="359" t="s">
        <v>616</v>
      </c>
      <c r="J35" s="359" t="s">
        <v>695</v>
      </c>
      <c r="K35" s="104"/>
      <c r="L35" s="104"/>
      <c r="M35" s="106"/>
      <c r="N35" s="378" t="s">
        <v>716</v>
      </c>
    </row>
    <row r="36" spans="1:14" s="368" customFormat="1" ht="28.5">
      <c r="A36" s="104">
        <v>30</v>
      </c>
      <c r="B36" s="106" t="s">
        <v>623</v>
      </c>
      <c r="C36" s="105" t="s">
        <v>505</v>
      </c>
      <c r="D36" s="105" t="s">
        <v>352</v>
      </c>
      <c r="E36" s="105" t="s">
        <v>506</v>
      </c>
      <c r="F36" s="105" t="s">
        <v>512</v>
      </c>
      <c r="G36" s="105">
        <v>6112706033</v>
      </c>
      <c r="H36" s="393">
        <v>756472418</v>
      </c>
      <c r="I36" s="359" t="s">
        <v>622</v>
      </c>
      <c r="J36" s="359" t="s">
        <v>621</v>
      </c>
      <c r="K36" s="104"/>
      <c r="L36" s="104"/>
      <c r="M36" s="106"/>
      <c r="N36" s="378" t="s">
        <v>716</v>
      </c>
    </row>
    <row r="37" spans="1:14" s="368" customFormat="1" ht="28.5">
      <c r="A37" s="104">
        <v>31</v>
      </c>
      <c r="B37" s="106" t="s">
        <v>629</v>
      </c>
      <c r="C37" s="105" t="s">
        <v>513</v>
      </c>
      <c r="D37" s="105" t="s">
        <v>335</v>
      </c>
      <c r="E37" s="105" t="s">
        <v>506</v>
      </c>
      <c r="F37" s="105" t="s">
        <v>521</v>
      </c>
      <c r="G37" s="105">
        <v>6112706441</v>
      </c>
      <c r="H37" s="393">
        <v>756480466</v>
      </c>
      <c r="I37" s="359" t="s">
        <v>628</v>
      </c>
      <c r="J37" s="361"/>
      <c r="K37" s="104"/>
      <c r="L37" s="104"/>
      <c r="M37" s="106"/>
      <c r="N37" s="378" t="s">
        <v>716</v>
      </c>
    </row>
    <row r="38" spans="1:14" s="368" customFormat="1" ht="42.75">
      <c r="A38" s="104">
        <v>32</v>
      </c>
      <c r="B38" s="106" t="s">
        <v>683</v>
      </c>
      <c r="C38" s="105" t="s">
        <v>550</v>
      </c>
      <c r="D38" s="105" t="s">
        <v>335</v>
      </c>
      <c r="E38" s="105" t="s">
        <v>551</v>
      </c>
      <c r="F38" s="105" t="s">
        <v>559</v>
      </c>
      <c r="G38" s="105" t="s">
        <v>655</v>
      </c>
      <c r="H38" s="393">
        <v>756453270</v>
      </c>
      <c r="I38" s="359" t="s">
        <v>677</v>
      </c>
      <c r="J38" s="359" t="s">
        <v>696</v>
      </c>
      <c r="K38" s="104"/>
      <c r="L38" s="104"/>
      <c r="M38" s="106" t="s">
        <v>2798</v>
      </c>
      <c r="N38" s="378" t="s">
        <v>721</v>
      </c>
    </row>
    <row r="39" spans="1:14" s="368" customFormat="1" ht="28.5">
      <c r="A39" s="104">
        <v>33</v>
      </c>
      <c r="B39" s="106" t="s">
        <v>633</v>
      </c>
      <c r="C39" s="105" t="s">
        <v>514</v>
      </c>
      <c r="D39" s="105" t="s">
        <v>335</v>
      </c>
      <c r="E39" s="105" t="s">
        <v>520</v>
      </c>
      <c r="F39" s="105" t="s">
        <v>522</v>
      </c>
      <c r="G39" s="105" t="s">
        <v>602</v>
      </c>
      <c r="H39" s="393">
        <v>757523376</v>
      </c>
      <c r="I39" s="359" t="s">
        <v>630</v>
      </c>
      <c r="J39" s="359" t="s">
        <v>702</v>
      </c>
      <c r="K39" s="104"/>
      <c r="L39" s="104"/>
      <c r="M39" s="106" t="s">
        <v>686</v>
      </c>
      <c r="N39" s="378" t="s">
        <v>718</v>
      </c>
    </row>
    <row r="40" spans="1:14" s="368" customFormat="1" ht="29.25" customHeight="1">
      <c r="A40" s="104">
        <v>34</v>
      </c>
      <c r="B40" s="106" t="s">
        <v>634</v>
      </c>
      <c r="C40" s="105" t="s">
        <v>515</v>
      </c>
      <c r="D40" s="105" t="s">
        <v>490</v>
      </c>
      <c r="E40" s="105" t="s">
        <v>520</v>
      </c>
      <c r="F40" s="105" t="s">
        <v>523</v>
      </c>
      <c r="G40" s="105">
        <v>6111113319</v>
      </c>
      <c r="H40" s="393">
        <v>757551475</v>
      </c>
      <c r="I40" s="359" t="s">
        <v>631</v>
      </c>
      <c r="J40" s="359" t="s">
        <v>632</v>
      </c>
      <c r="K40" s="104">
        <v>67</v>
      </c>
      <c r="L40" s="104">
        <v>53</v>
      </c>
      <c r="M40" s="106"/>
      <c r="N40" s="378" t="s">
        <v>1684</v>
      </c>
    </row>
    <row r="41" spans="1:14" s="368" customFormat="1">
      <c r="A41" s="104">
        <v>35</v>
      </c>
      <c r="B41" s="106" t="s">
        <v>637</v>
      </c>
      <c r="C41" s="105" t="s">
        <v>516</v>
      </c>
      <c r="D41" s="105" t="s">
        <v>335</v>
      </c>
      <c r="E41" s="105" t="s">
        <v>520</v>
      </c>
      <c r="F41" s="105" t="s">
        <v>524</v>
      </c>
      <c r="G41" s="105" t="s">
        <v>603</v>
      </c>
      <c r="H41" s="393">
        <v>756421429</v>
      </c>
      <c r="I41" s="359" t="s">
        <v>635</v>
      </c>
      <c r="J41" s="359" t="s">
        <v>692</v>
      </c>
      <c r="K41" s="104">
        <v>34</v>
      </c>
      <c r="L41" s="104">
        <v>26</v>
      </c>
      <c r="M41" s="106"/>
      <c r="N41" s="378" t="s">
        <v>718</v>
      </c>
    </row>
    <row r="42" spans="1:14" s="368" customFormat="1" ht="28.5">
      <c r="A42" s="104">
        <v>36</v>
      </c>
      <c r="B42" s="106" t="s">
        <v>638</v>
      </c>
      <c r="C42" s="105" t="s">
        <v>465</v>
      </c>
      <c r="D42" s="105" t="s">
        <v>490</v>
      </c>
      <c r="E42" s="105" t="s">
        <v>520</v>
      </c>
      <c r="F42" s="105" t="s">
        <v>525</v>
      </c>
      <c r="G42" s="105">
        <v>6111949615</v>
      </c>
      <c r="H42" s="393">
        <v>757551430</v>
      </c>
      <c r="I42" s="359" t="s">
        <v>636</v>
      </c>
      <c r="J42" s="359" t="s">
        <v>703</v>
      </c>
      <c r="K42" s="104">
        <v>72</v>
      </c>
      <c r="L42" s="104">
        <v>59</v>
      </c>
      <c r="M42" s="106"/>
      <c r="N42" s="378" t="s">
        <v>1597</v>
      </c>
    </row>
    <row r="43" spans="1:14" s="368" customFormat="1" ht="28.5">
      <c r="A43" s="104">
        <v>37</v>
      </c>
      <c r="B43" s="106" t="s">
        <v>681</v>
      </c>
      <c r="C43" s="105" t="s">
        <v>517</v>
      </c>
      <c r="D43" s="105" t="s">
        <v>335</v>
      </c>
      <c r="E43" s="105" t="s">
        <v>520</v>
      </c>
      <c r="F43" s="105" t="s">
        <v>526</v>
      </c>
      <c r="G43" s="105" t="s">
        <v>604</v>
      </c>
      <c r="H43" s="393">
        <v>757523335</v>
      </c>
      <c r="I43" s="359" t="s">
        <v>640</v>
      </c>
      <c r="J43" s="359" t="s">
        <v>641</v>
      </c>
      <c r="K43" s="104">
        <v>58</v>
      </c>
      <c r="L43" s="104">
        <v>47</v>
      </c>
      <c r="M43" s="106"/>
      <c r="N43" s="378" t="s">
        <v>718</v>
      </c>
    </row>
    <row r="44" spans="1:14" s="368" customFormat="1" ht="28.5">
      <c r="A44" s="104">
        <v>38</v>
      </c>
      <c r="B44" s="106" t="s">
        <v>723</v>
      </c>
      <c r="C44" s="105" t="s">
        <v>518</v>
      </c>
      <c r="D44" s="105" t="s">
        <v>352</v>
      </c>
      <c r="E44" s="105" t="s">
        <v>520</v>
      </c>
      <c r="F44" s="105" t="s">
        <v>527</v>
      </c>
      <c r="G44" s="105">
        <v>6111545177</v>
      </c>
      <c r="H44" s="393">
        <v>757525995</v>
      </c>
      <c r="I44" s="359" t="s">
        <v>642</v>
      </c>
      <c r="J44" s="359" t="s">
        <v>643</v>
      </c>
      <c r="K44" s="104">
        <v>99</v>
      </c>
      <c r="L44" s="104">
        <v>81</v>
      </c>
      <c r="M44" s="106" t="s">
        <v>529</v>
      </c>
      <c r="N44" s="378" t="s">
        <v>718</v>
      </c>
    </row>
    <row r="45" spans="1:14" s="368" customFormat="1" ht="28.5">
      <c r="A45" s="104">
        <v>39</v>
      </c>
      <c r="B45" s="106" t="s">
        <v>650</v>
      </c>
      <c r="C45" s="105" t="s">
        <v>519</v>
      </c>
      <c r="D45" s="105" t="s">
        <v>335</v>
      </c>
      <c r="E45" s="105" t="s">
        <v>520</v>
      </c>
      <c r="F45" s="105" t="s">
        <v>528</v>
      </c>
      <c r="G45" s="105" t="s">
        <v>619</v>
      </c>
      <c r="H45" s="393">
        <v>757649475</v>
      </c>
      <c r="I45" s="359" t="s">
        <v>644</v>
      </c>
      <c r="J45" s="359" t="s">
        <v>645</v>
      </c>
      <c r="K45" s="104">
        <v>87</v>
      </c>
      <c r="L45" s="104">
        <v>68</v>
      </c>
      <c r="M45" s="106"/>
      <c r="N45" s="378" t="s">
        <v>2440</v>
      </c>
    </row>
    <row r="46" spans="1:14" s="368" customFormat="1" ht="28.5">
      <c r="A46" s="104">
        <v>40</v>
      </c>
      <c r="B46" s="106" t="s">
        <v>651</v>
      </c>
      <c r="C46" s="105" t="s">
        <v>530</v>
      </c>
      <c r="D46" s="105" t="s">
        <v>352</v>
      </c>
      <c r="E46" s="105" t="s">
        <v>520</v>
      </c>
      <c r="F46" s="105" t="s">
        <v>539</v>
      </c>
      <c r="G46" s="105">
        <v>6111142060</v>
      </c>
      <c r="H46" s="393">
        <v>757531296</v>
      </c>
      <c r="I46" s="359" t="s">
        <v>646</v>
      </c>
      <c r="J46" s="359" t="s">
        <v>647</v>
      </c>
      <c r="K46" s="104">
        <v>180</v>
      </c>
      <c r="L46" s="104">
        <v>125</v>
      </c>
      <c r="M46" s="106" t="s">
        <v>545</v>
      </c>
      <c r="N46" s="378" t="s">
        <v>718</v>
      </c>
    </row>
    <row r="47" spans="1:14" s="368" customFormat="1" ht="42.75">
      <c r="A47" s="104">
        <v>41</v>
      </c>
      <c r="B47" s="106" t="s">
        <v>652</v>
      </c>
      <c r="C47" s="105" t="s">
        <v>531</v>
      </c>
      <c r="D47" s="105" t="s">
        <v>335</v>
      </c>
      <c r="E47" s="105" t="s">
        <v>520</v>
      </c>
      <c r="F47" s="105" t="s">
        <v>540</v>
      </c>
      <c r="G47" s="105" t="s">
        <v>620</v>
      </c>
      <c r="H47" s="393">
        <v>757523972</v>
      </c>
      <c r="I47" s="359" t="s">
        <v>648</v>
      </c>
      <c r="J47" s="359" t="s">
        <v>649</v>
      </c>
      <c r="K47" s="104">
        <v>49</v>
      </c>
      <c r="L47" s="104">
        <v>36</v>
      </c>
      <c r="M47" s="106"/>
      <c r="N47" s="378" t="s">
        <v>1470</v>
      </c>
    </row>
    <row r="48" spans="1:14" s="368" customFormat="1" ht="42.75">
      <c r="A48" s="104">
        <v>42</v>
      </c>
      <c r="B48" s="110" t="s">
        <v>679</v>
      </c>
      <c r="C48" s="105" t="s">
        <v>532</v>
      </c>
      <c r="D48" s="105" t="s">
        <v>491</v>
      </c>
      <c r="E48" s="105" t="s">
        <v>520</v>
      </c>
      <c r="F48" s="105" t="s">
        <v>541</v>
      </c>
      <c r="G48" s="105">
        <v>6112727124</v>
      </c>
      <c r="H48" s="393">
        <v>757553342</v>
      </c>
      <c r="I48" s="359" t="s">
        <v>656</v>
      </c>
      <c r="J48" s="359" t="s">
        <v>657</v>
      </c>
      <c r="K48" s="104">
        <v>55</v>
      </c>
      <c r="L48" s="104">
        <v>42</v>
      </c>
      <c r="M48" s="106" t="s">
        <v>687</v>
      </c>
      <c r="N48" s="378" t="s">
        <v>733</v>
      </c>
    </row>
    <row r="49" spans="1:14" s="368" customFormat="1" ht="28.5">
      <c r="A49" s="104">
        <v>43</v>
      </c>
      <c r="B49" s="106" t="s">
        <v>344</v>
      </c>
      <c r="C49" s="105" t="s">
        <v>533</v>
      </c>
      <c r="D49" s="105" t="s">
        <v>335</v>
      </c>
      <c r="E49" s="105" t="s">
        <v>660</v>
      </c>
      <c r="F49" s="105" t="s">
        <v>542</v>
      </c>
      <c r="G49" s="105" t="s">
        <v>625</v>
      </c>
      <c r="H49" s="393">
        <v>757677800</v>
      </c>
      <c r="I49" s="359" t="s">
        <v>658</v>
      </c>
      <c r="J49" s="359" t="s">
        <v>659</v>
      </c>
      <c r="K49" s="104"/>
      <c r="L49" s="104"/>
      <c r="M49" s="106"/>
      <c r="N49" s="378" t="s">
        <v>719</v>
      </c>
    </row>
    <row r="50" spans="1:14" s="368" customFormat="1">
      <c r="A50" s="104">
        <v>44</v>
      </c>
      <c r="B50" s="106" t="s">
        <v>661</v>
      </c>
      <c r="C50" s="105" t="s">
        <v>534</v>
      </c>
      <c r="D50" s="105" t="s">
        <v>490</v>
      </c>
      <c r="E50" s="105" t="s">
        <v>337</v>
      </c>
      <c r="F50" s="105" t="s">
        <v>543</v>
      </c>
      <c r="G50" s="105">
        <v>6111705729</v>
      </c>
      <c r="H50" s="393">
        <v>757551671</v>
      </c>
      <c r="I50" s="359" t="s">
        <v>662</v>
      </c>
      <c r="J50" s="359" t="s">
        <v>699</v>
      </c>
      <c r="K50" s="104">
        <v>61</v>
      </c>
      <c r="L50" s="104">
        <v>48</v>
      </c>
      <c r="M50" s="106"/>
      <c r="N50" s="378" t="s">
        <v>715</v>
      </c>
    </row>
    <row r="51" spans="1:14" s="368" customFormat="1" ht="28.5">
      <c r="A51" s="104">
        <v>45</v>
      </c>
      <c r="B51" s="106" t="s">
        <v>666</v>
      </c>
      <c r="C51" s="105" t="s">
        <v>536</v>
      </c>
      <c r="D51" s="105" t="s">
        <v>352</v>
      </c>
      <c r="E51" s="105" t="s">
        <v>337</v>
      </c>
      <c r="F51" s="105" t="s">
        <v>544</v>
      </c>
      <c r="G51" s="105">
        <v>6112558414</v>
      </c>
      <c r="H51" s="393">
        <v>757522881</v>
      </c>
      <c r="I51" s="359" t="s">
        <v>667</v>
      </c>
      <c r="J51" s="359" t="s">
        <v>705</v>
      </c>
      <c r="K51" s="104">
        <v>79</v>
      </c>
      <c r="L51" s="104">
        <v>60</v>
      </c>
      <c r="M51" s="106"/>
      <c r="N51" s="378" t="s">
        <v>715</v>
      </c>
    </row>
    <row r="52" spans="1:14" s="368" customFormat="1" ht="42.75">
      <c r="A52" s="104">
        <v>46</v>
      </c>
      <c r="B52" s="106" t="s">
        <v>345</v>
      </c>
      <c r="C52" s="105" t="s">
        <v>546</v>
      </c>
      <c r="D52" s="105" t="s">
        <v>335</v>
      </c>
      <c r="E52" s="105" t="s">
        <v>337</v>
      </c>
      <c r="F52" s="105" t="s">
        <v>555</v>
      </c>
      <c r="G52" s="105">
        <v>6112558070</v>
      </c>
      <c r="H52" s="393">
        <v>756423718</v>
      </c>
      <c r="I52" s="359" t="s">
        <v>669</v>
      </c>
      <c r="J52" s="359" t="s">
        <v>670</v>
      </c>
      <c r="K52" s="104">
        <v>70</v>
      </c>
      <c r="L52" s="104">
        <v>51</v>
      </c>
      <c r="M52" s="106" t="s">
        <v>2801</v>
      </c>
      <c r="N52" s="378" t="s">
        <v>715</v>
      </c>
    </row>
    <row r="53" spans="1:14" s="368" customFormat="1" ht="28.5">
      <c r="A53" s="104">
        <v>47</v>
      </c>
      <c r="B53" s="106" t="s">
        <v>731</v>
      </c>
      <c r="C53" s="105" t="s">
        <v>547</v>
      </c>
      <c r="D53" s="105" t="s">
        <v>352</v>
      </c>
      <c r="E53" s="105" t="s">
        <v>337</v>
      </c>
      <c r="F53" s="105" t="s">
        <v>556</v>
      </c>
      <c r="G53" s="105" t="s">
        <v>653</v>
      </c>
      <c r="H53" s="393">
        <v>757524581</v>
      </c>
      <c r="I53" s="359" t="s">
        <v>671</v>
      </c>
      <c r="J53" s="359" t="s">
        <v>697</v>
      </c>
      <c r="K53" s="104">
        <v>71</v>
      </c>
      <c r="L53" s="104">
        <v>57</v>
      </c>
      <c r="M53" s="106" t="s">
        <v>552</v>
      </c>
      <c r="N53" s="378" t="s">
        <v>715</v>
      </c>
    </row>
    <row r="54" spans="1:14" s="368" customFormat="1" ht="28.5">
      <c r="A54" s="104">
        <v>48</v>
      </c>
      <c r="B54" s="106" t="s">
        <v>664</v>
      </c>
      <c r="C54" s="105" t="s">
        <v>535</v>
      </c>
      <c r="D54" s="105" t="s">
        <v>335</v>
      </c>
      <c r="E54" s="105" t="s">
        <v>337</v>
      </c>
      <c r="F54" s="105" t="s">
        <v>663</v>
      </c>
      <c r="G54" s="105" t="s">
        <v>626</v>
      </c>
      <c r="H54" s="393">
        <v>756423900</v>
      </c>
      <c r="I54" s="359" t="s">
        <v>665</v>
      </c>
      <c r="J54" s="359" t="s">
        <v>694</v>
      </c>
      <c r="K54" s="104">
        <v>50</v>
      </c>
      <c r="L54" s="104">
        <v>37</v>
      </c>
      <c r="M54" s="106" t="s">
        <v>1362</v>
      </c>
      <c r="N54" s="378" t="s">
        <v>715</v>
      </c>
    </row>
    <row r="55" spans="1:14" s="368" customFormat="1" ht="42.75">
      <c r="A55" s="104">
        <v>49</v>
      </c>
      <c r="B55" s="106" t="s">
        <v>1312</v>
      </c>
      <c r="C55" s="105" t="s">
        <v>548</v>
      </c>
      <c r="D55" s="105" t="s">
        <v>490</v>
      </c>
      <c r="E55" s="105" t="s">
        <v>337</v>
      </c>
      <c r="F55" s="105" t="s">
        <v>557</v>
      </c>
      <c r="G55" s="105" t="s">
        <v>654</v>
      </c>
      <c r="H55" s="393">
        <v>757547421</v>
      </c>
      <c r="I55" s="359" t="s">
        <v>674</v>
      </c>
      <c r="J55" s="359" t="s">
        <v>675</v>
      </c>
      <c r="K55" s="104">
        <v>66</v>
      </c>
      <c r="L55" s="104">
        <v>46</v>
      </c>
      <c r="M55" s="106" t="s">
        <v>1311</v>
      </c>
      <c r="N55" s="378" t="s">
        <v>1310</v>
      </c>
    </row>
    <row r="56" spans="1:14" s="368" customFormat="1" ht="28.5">
      <c r="A56" s="104">
        <v>50</v>
      </c>
      <c r="B56" s="106" t="s">
        <v>672</v>
      </c>
      <c r="C56" s="105" t="s">
        <v>537</v>
      </c>
      <c r="D56" s="105" t="s">
        <v>490</v>
      </c>
      <c r="E56" s="105" t="s">
        <v>337</v>
      </c>
      <c r="F56" s="105" t="s">
        <v>538</v>
      </c>
      <c r="G56" s="105" t="s">
        <v>639</v>
      </c>
      <c r="H56" s="393">
        <v>756456228</v>
      </c>
      <c r="I56" s="359" t="s">
        <v>668</v>
      </c>
      <c r="J56" s="359" t="s">
        <v>704</v>
      </c>
      <c r="K56" s="104">
        <v>78</v>
      </c>
      <c r="L56" s="104">
        <v>61</v>
      </c>
      <c r="M56" s="106"/>
      <c r="N56" s="378" t="s">
        <v>715</v>
      </c>
    </row>
    <row r="57" spans="1:14" s="368" customFormat="1" ht="28.5">
      <c r="A57" s="104">
        <v>51</v>
      </c>
      <c r="B57" s="106" t="s">
        <v>168</v>
      </c>
      <c r="C57" s="105" t="s">
        <v>334</v>
      </c>
      <c r="D57" s="105" t="s">
        <v>335</v>
      </c>
      <c r="E57" s="105" t="s">
        <v>337</v>
      </c>
      <c r="F57" s="105" t="s">
        <v>336</v>
      </c>
      <c r="G57" s="105">
        <v>6111537982</v>
      </c>
      <c r="H57" s="393">
        <v>757525031</v>
      </c>
      <c r="I57" s="392" t="s">
        <v>338</v>
      </c>
      <c r="J57" s="392" t="s">
        <v>673</v>
      </c>
      <c r="K57" s="104">
        <v>83</v>
      </c>
      <c r="L57" s="104">
        <v>61</v>
      </c>
      <c r="M57" s="106"/>
      <c r="N57" s="378" t="s">
        <v>720</v>
      </c>
    </row>
    <row r="58" spans="1:14" s="368" customFormat="1" ht="42.75">
      <c r="A58" s="104">
        <v>52</v>
      </c>
      <c r="B58" s="106" t="s">
        <v>682</v>
      </c>
      <c r="C58" s="105" t="s">
        <v>549</v>
      </c>
      <c r="D58" s="105" t="s">
        <v>335</v>
      </c>
      <c r="E58" s="105" t="s">
        <v>481</v>
      </c>
      <c r="F58" s="105" t="s">
        <v>558</v>
      </c>
      <c r="G58" s="105">
        <v>6111863919</v>
      </c>
      <c r="H58" s="393">
        <v>757678963</v>
      </c>
      <c r="I58" s="359" t="s">
        <v>676</v>
      </c>
      <c r="J58" s="361"/>
      <c r="K58" s="104"/>
      <c r="L58" s="104"/>
      <c r="M58" s="106" t="s">
        <v>553</v>
      </c>
      <c r="N58" s="378" t="s">
        <v>711</v>
      </c>
    </row>
    <row r="59" spans="1:14" s="369" customFormat="1">
      <c r="B59" s="370"/>
      <c r="F59" s="371"/>
      <c r="G59" s="371"/>
      <c r="H59" s="372"/>
      <c r="I59" s="370"/>
      <c r="J59" s="370"/>
      <c r="M59" s="373"/>
      <c r="N59" s="370"/>
    </row>
    <row r="60" spans="1:14" s="369" customFormat="1" ht="15" thickBot="1">
      <c r="A60" s="379" t="s">
        <v>0</v>
      </c>
      <c r="B60" s="380" t="s">
        <v>45</v>
      </c>
      <c r="C60" s="379" t="s">
        <v>34</v>
      </c>
      <c r="D60" s="379" t="s">
        <v>35</v>
      </c>
      <c r="F60" s="371"/>
      <c r="G60" s="371"/>
      <c r="H60" s="372"/>
      <c r="I60" s="370"/>
      <c r="J60" s="370"/>
      <c r="M60" s="373"/>
      <c r="N60" s="370"/>
    </row>
    <row r="61" spans="1:14" s="142" customFormat="1" ht="15" thickTop="1">
      <c r="A61" s="131">
        <v>1</v>
      </c>
      <c r="B61" s="374" t="s">
        <v>2894</v>
      </c>
      <c r="C61" s="374" t="s">
        <v>355</v>
      </c>
      <c r="D61" s="360" t="s">
        <v>352</v>
      </c>
      <c r="E61" s="369"/>
      <c r="F61" s="375"/>
      <c r="G61" s="375"/>
      <c r="H61" s="375"/>
      <c r="I61" s="376"/>
      <c r="J61" s="376"/>
      <c r="K61" s="366"/>
      <c r="L61" s="366"/>
      <c r="M61" s="377"/>
      <c r="N61" s="376"/>
    </row>
    <row r="62" spans="1:14" s="142" customFormat="1">
      <c r="A62" s="131">
        <v>2</v>
      </c>
      <c r="B62" s="374" t="s">
        <v>2894</v>
      </c>
      <c r="C62" s="374" t="s">
        <v>353</v>
      </c>
      <c r="D62" s="360" t="s">
        <v>352</v>
      </c>
      <c r="E62" s="369"/>
      <c r="F62" s="375"/>
      <c r="G62" s="375"/>
      <c r="H62" s="375"/>
      <c r="I62" s="376"/>
      <c r="J62" s="376"/>
      <c r="K62" s="366"/>
      <c r="L62" s="366"/>
      <c r="M62" s="377"/>
      <c r="N62" s="376"/>
    </row>
    <row r="63" spans="1:14">
      <c r="A63" s="131">
        <v>3</v>
      </c>
      <c r="B63" s="374" t="s">
        <v>2894</v>
      </c>
      <c r="C63" s="374" t="s">
        <v>354</v>
      </c>
      <c r="D63" s="360" t="s">
        <v>352</v>
      </c>
      <c r="E63" s="369"/>
    </row>
  </sheetData>
  <mergeCells count="13">
    <mergeCell ref="A6:A9"/>
    <mergeCell ref="C1:D1"/>
    <mergeCell ref="K1:L1"/>
    <mergeCell ref="C3:C4"/>
    <mergeCell ref="D3:D4"/>
    <mergeCell ref="E3:E4"/>
    <mergeCell ref="H3:H4"/>
    <mergeCell ref="I3:I4"/>
    <mergeCell ref="J3:J4"/>
    <mergeCell ref="K3:K4"/>
    <mergeCell ref="L3:L4"/>
    <mergeCell ref="M3:M4"/>
    <mergeCell ref="N3:N4"/>
  </mergeCells>
  <pageMargins left="0.70866141732283472" right="0.70866141732283472" top="0.74803149606299213" bottom="0.74803149606299213" header="0.31496062992125984" footer="0.31496062992125984"/>
  <pageSetup paperSize="9" scale="48" pageOrder="overThenDown" orientation="landscape" r:id="rId1"/>
  <headerFooter>
    <oddHeader>&amp;LUbezpieczenie majątku i innych interesów Miasta Jeleniej Góry wraz z Urzędem Miasta, 
jednostkami organizacyjnymi i instytucjami kultury oraz jednostkami Ochotniczych Straży Pożarnych.&amp;RZałącznik nr 7  do Tomu III SIWZ
 Zakładka nr 1</oddHeader>
    <oddFooter>&amp;RStrona &amp;P z &amp;N</oddFooter>
  </headerFooter>
  <colBreaks count="1" manualBreakCount="1">
    <brk id="9" max="1048575" man="1"/>
  </colBreaks>
  <ignoredErrors>
    <ignoredError sqref="F3:G27 F29:G5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D942"/>
  <sheetViews>
    <sheetView topLeftCell="A912" zoomScaleNormal="100" zoomScalePageLayoutView="80" workbookViewId="0">
      <selection activeCell="C938" sqref="C938"/>
    </sheetView>
  </sheetViews>
  <sheetFormatPr defaultRowHeight="14.25"/>
  <cols>
    <col min="1" max="1" width="7.7109375" style="20" customWidth="1"/>
    <col min="2" max="2" width="47.5703125" style="1" customWidth="1"/>
    <col min="3" max="3" width="33.5703125" style="1" customWidth="1"/>
    <col min="4" max="4" width="20.85546875" style="1" customWidth="1"/>
    <col min="5" max="5" width="15.140625" style="293" hidden="1" customWidth="1"/>
    <col min="6" max="6" width="19.28515625" style="273" customWidth="1"/>
    <col min="7" max="7" width="20" style="274" customWidth="1"/>
    <col min="8" max="8" width="15.140625" style="20" customWidth="1"/>
    <col min="9" max="9" width="13.42578125" style="20" customWidth="1"/>
    <col min="10" max="10" width="21" style="20" customWidth="1"/>
    <col min="11" max="11" width="14.140625" style="20" customWidth="1"/>
    <col min="12" max="12" width="12.140625" style="20" customWidth="1"/>
    <col min="13" max="13" width="13.7109375" style="20" customWidth="1"/>
    <col min="14" max="14" width="19.140625" style="20" customWidth="1"/>
    <col min="15" max="16" width="38.42578125" style="1" customWidth="1"/>
    <col min="17" max="18" width="26" style="1" customWidth="1"/>
    <col min="19" max="19" width="17.5703125" style="1" customWidth="1"/>
    <col min="20" max="20" width="17.28515625" style="1" customWidth="1"/>
    <col min="21" max="21" width="51" style="1" customWidth="1"/>
    <col min="22" max="22" width="19.28515625" style="1" customWidth="1"/>
    <col min="23" max="23" width="17.28515625" style="1" customWidth="1"/>
    <col min="24" max="24" width="24.5703125" style="1" customWidth="1"/>
    <col min="25" max="25" width="48.5703125" style="20" customWidth="1"/>
    <col min="26" max="26" width="24.5703125" style="1" customWidth="1"/>
    <col min="27" max="32" width="16.85546875" style="1" customWidth="1"/>
    <col min="33" max="35" width="20.42578125" style="1" customWidth="1"/>
    <col min="36" max="36" width="15.7109375" style="1" customWidth="1"/>
    <col min="37" max="37" width="17.28515625" style="1" customWidth="1"/>
    <col min="38" max="38" width="17.28515625" style="20" customWidth="1"/>
    <col min="39" max="39" width="18.85546875" style="20" customWidth="1"/>
    <col min="40" max="43" width="17.28515625" style="20" customWidth="1"/>
    <col min="44" max="44" width="19" style="20" customWidth="1"/>
    <col min="45" max="51" width="17.28515625" style="20" customWidth="1"/>
    <col min="52" max="52" width="21.7109375" style="1" customWidth="1"/>
    <col min="53" max="54" width="31.85546875" style="1" customWidth="1"/>
    <col min="55" max="55" width="22" style="1" customWidth="1"/>
    <col min="56" max="56" width="20.28515625" style="1" customWidth="1"/>
    <col min="57" max="57" width="16" style="1" customWidth="1"/>
    <col min="58" max="58" width="20.140625" style="1" customWidth="1"/>
    <col min="59" max="59" width="21" style="1" customWidth="1"/>
    <col min="60" max="60" width="14.85546875" style="1" customWidth="1"/>
    <col min="61" max="61" width="24.28515625" style="1" customWidth="1"/>
    <col min="62" max="62" width="23.28515625" style="1" customWidth="1"/>
    <col min="63" max="63" width="15.28515625" style="1" customWidth="1"/>
    <col min="64" max="64" width="19.42578125" style="1" customWidth="1"/>
    <col min="65" max="65" width="21.5703125" style="1" customWidth="1"/>
    <col min="66" max="67" width="19.5703125" style="1" customWidth="1"/>
    <col min="68" max="72" width="15.140625" style="1" customWidth="1"/>
    <col min="73" max="75" width="23.42578125" style="1" customWidth="1"/>
    <col min="76" max="76" width="19.140625" style="1" customWidth="1"/>
    <col min="77" max="77" width="39.85546875" style="1" customWidth="1"/>
    <col min="78" max="78" width="27.85546875" style="1" customWidth="1"/>
    <col min="79" max="80" width="19.140625" style="1" customWidth="1"/>
    <col min="81" max="81" width="31" style="1" customWidth="1"/>
    <col min="82" max="16384" width="9.140625" style="1"/>
  </cols>
  <sheetData>
    <row r="1" spans="1:82" s="24" customFormat="1">
      <c r="A1" s="112" t="s">
        <v>884</v>
      </c>
      <c r="B1" s="111" t="s">
        <v>2554</v>
      </c>
      <c r="C1" s="79"/>
      <c r="D1" s="23"/>
      <c r="E1" s="23"/>
      <c r="F1" s="262"/>
      <c r="G1" s="43"/>
      <c r="H1" s="23"/>
      <c r="I1" s="23"/>
      <c r="J1" s="23"/>
      <c r="K1" s="23"/>
      <c r="L1" s="23"/>
      <c r="M1" s="23"/>
      <c r="N1" s="23"/>
      <c r="O1" s="23"/>
      <c r="P1" s="23"/>
      <c r="Q1" s="23"/>
    </row>
    <row r="2" spans="1:82" s="25" customFormat="1" ht="12.75">
      <c r="A2" s="316" t="s">
        <v>0</v>
      </c>
      <c r="B2" s="275" t="s">
        <v>48</v>
      </c>
      <c r="C2" s="275" t="s">
        <v>27</v>
      </c>
      <c r="D2" s="275" t="s">
        <v>148</v>
      </c>
      <c r="E2" s="275" t="s">
        <v>2916</v>
      </c>
      <c r="F2" s="275" t="s">
        <v>2907</v>
      </c>
      <c r="G2" s="275" t="s">
        <v>19</v>
      </c>
      <c r="H2" s="275" t="s">
        <v>49</v>
      </c>
      <c r="I2" s="275" t="s">
        <v>50</v>
      </c>
      <c r="J2" s="275" t="s">
        <v>1147</v>
      </c>
      <c r="K2" s="275" t="s">
        <v>51</v>
      </c>
      <c r="L2" s="275"/>
      <c r="M2" s="275"/>
      <c r="N2" s="275"/>
      <c r="O2" s="275" t="s">
        <v>52</v>
      </c>
      <c r="P2" s="275"/>
      <c r="Q2" s="275"/>
      <c r="R2" s="275"/>
      <c r="S2" s="275" t="s">
        <v>53</v>
      </c>
      <c r="T2" s="275" t="s">
        <v>54</v>
      </c>
      <c r="U2" s="275" t="s">
        <v>55</v>
      </c>
      <c r="V2" s="275" t="s">
        <v>56</v>
      </c>
      <c r="W2" s="275" t="s">
        <v>57</v>
      </c>
      <c r="X2" s="275" t="s">
        <v>159</v>
      </c>
      <c r="Y2" s="275" t="s">
        <v>72</v>
      </c>
      <c r="Z2" s="294" t="s">
        <v>58</v>
      </c>
      <c r="AA2" s="294" t="s">
        <v>167</v>
      </c>
      <c r="AB2" s="294"/>
      <c r="AC2" s="294"/>
      <c r="AD2" s="294"/>
      <c r="AE2" s="294"/>
      <c r="AF2" s="294"/>
      <c r="AG2" s="294" t="s">
        <v>164</v>
      </c>
      <c r="AH2" s="294"/>
      <c r="AI2" s="294"/>
      <c r="AJ2" s="294" t="s">
        <v>59</v>
      </c>
      <c r="AK2" s="294"/>
      <c r="AL2" s="294" t="s">
        <v>60</v>
      </c>
      <c r="AM2" s="294"/>
      <c r="AN2" s="294" t="s">
        <v>302</v>
      </c>
      <c r="AO2" s="294"/>
      <c r="AP2" s="294"/>
      <c r="AQ2" s="294"/>
      <c r="AR2" s="294"/>
      <c r="AS2" s="294"/>
      <c r="AT2" s="294"/>
      <c r="AU2" s="294"/>
      <c r="AV2" s="294"/>
      <c r="AW2" s="294"/>
      <c r="AX2" s="294"/>
      <c r="AY2" s="294"/>
      <c r="AZ2" s="297" t="s">
        <v>5</v>
      </c>
      <c r="BA2" s="297"/>
      <c r="BB2" s="297"/>
      <c r="BC2" s="297"/>
      <c r="BD2" s="297"/>
      <c r="BE2" s="297"/>
      <c r="BF2" s="297"/>
      <c r="BG2" s="297"/>
      <c r="BH2" s="297"/>
      <c r="BI2" s="297"/>
      <c r="BJ2" s="297"/>
      <c r="BK2" s="297"/>
      <c r="BL2" s="297"/>
      <c r="BM2" s="297"/>
      <c r="BN2" s="299" t="s">
        <v>61</v>
      </c>
      <c r="BO2" s="299"/>
      <c r="BP2" s="299"/>
      <c r="BQ2" s="299"/>
      <c r="BR2" s="299"/>
      <c r="BS2" s="299"/>
      <c r="BT2" s="299"/>
      <c r="BU2" s="299"/>
      <c r="BV2" s="299"/>
      <c r="BW2" s="299"/>
      <c r="BX2" s="299"/>
      <c r="BY2" s="299"/>
      <c r="BZ2" s="299"/>
      <c r="CA2" s="299"/>
      <c r="CB2" s="299"/>
      <c r="CC2" s="299"/>
    </row>
    <row r="3" spans="1:82" s="26" customFormat="1" ht="77.25" thickBot="1">
      <c r="A3" s="317"/>
      <c r="B3" s="276"/>
      <c r="C3" s="276"/>
      <c r="D3" s="276"/>
      <c r="E3" s="276"/>
      <c r="F3" s="276"/>
      <c r="G3" s="276"/>
      <c r="H3" s="276"/>
      <c r="I3" s="276"/>
      <c r="J3" s="276"/>
      <c r="K3" s="224" t="s">
        <v>62</v>
      </c>
      <c r="L3" s="224" t="s">
        <v>63</v>
      </c>
      <c r="M3" s="224" t="s">
        <v>64</v>
      </c>
      <c r="N3" s="224" t="s">
        <v>65</v>
      </c>
      <c r="O3" s="224" t="s">
        <v>66</v>
      </c>
      <c r="P3" s="224" t="s">
        <v>67</v>
      </c>
      <c r="Q3" s="224" t="s">
        <v>68</v>
      </c>
      <c r="R3" s="224" t="s">
        <v>69</v>
      </c>
      <c r="S3" s="276"/>
      <c r="T3" s="276"/>
      <c r="U3" s="276"/>
      <c r="V3" s="276"/>
      <c r="W3" s="276"/>
      <c r="X3" s="276"/>
      <c r="Y3" s="276"/>
      <c r="Z3" s="295"/>
      <c r="AA3" s="296" t="s">
        <v>28</v>
      </c>
      <c r="AB3" s="296" t="s">
        <v>165</v>
      </c>
      <c r="AC3" s="296" t="s">
        <v>166</v>
      </c>
      <c r="AD3" s="296" t="s">
        <v>70</v>
      </c>
      <c r="AE3" s="296" t="s">
        <v>71</v>
      </c>
      <c r="AF3" s="296" t="s">
        <v>72</v>
      </c>
      <c r="AG3" s="296" t="s">
        <v>73</v>
      </c>
      <c r="AH3" s="296" t="s">
        <v>30</v>
      </c>
      <c r="AI3" s="296" t="s">
        <v>72</v>
      </c>
      <c r="AJ3" s="296" t="s">
        <v>29</v>
      </c>
      <c r="AK3" s="296" t="s">
        <v>72</v>
      </c>
      <c r="AL3" s="296" t="s">
        <v>74</v>
      </c>
      <c r="AM3" s="296" t="s">
        <v>75</v>
      </c>
      <c r="AN3" s="296" t="s">
        <v>76</v>
      </c>
      <c r="AO3" s="296" t="s">
        <v>77</v>
      </c>
      <c r="AP3" s="296" t="s">
        <v>78</v>
      </c>
      <c r="AQ3" s="296" t="s">
        <v>79</v>
      </c>
      <c r="AR3" s="296" t="s">
        <v>80</v>
      </c>
      <c r="AS3" s="296" t="s">
        <v>81</v>
      </c>
      <c r="AT3" s="296" t="s">
        <v>82</v>
      </c>
      <c r="AU3" s="296" t="s">
        <v>303</v>
      </c>
      <c r="AV3" s="296" t="s">
        <v>83</v>
      </c>
      <c r="AW3" s="296" t="s">
        <v>84</v>
      </c>
      <c r="AX3" s="296" t="s">
        <v>85</v>
      </c>
      <c r="AY3" s="296" t="s">
        <v>169</v>
      </c>
      <c r="AZ3" s="298" t="s">
        <v>86</v>
      </c>
      <c r="BA3" s="298" t="s">
        <v>87</v>
      </c>
      <c r="BB3" s="298" t="s">
        <v>88</v>
      </c>
      <c r="BC3" s="298" t="s">
        <v>89</v>
      </c>
      <c r="BD3" s="298" t="s">
        <v>90</v>
      </c>
      <c r="BE3" s="298" t="s">
        <v>162</v>
      </c>
      <c r="BF3" s="298" t="s">
        <v>149</v>
      </c>
      <c r="BG3" s="298" t="s">
        <v>150</v>
      </c>
      <c r="BH3" s="298" t="s">
        <v>20</v>
      </c>
      <c r="BI3" s="298" t="s">
        <v>21</v>
      </c>
      <c r="BJ3" s="298" t="s">
        <v>22</v>
      </c>
      <c r="BK3" s="298" t="s">
        <v>91</v>
      </c>
      <c r="BL3" s="298" t="s">
        <v>23</v>
      </c>
      <c r="BM3" s="298" t="s">
        <v>24</v>
      </c>
      <c r="BN3" s="300" t="s">
        <v>25</v>
      </c>
      <c r="BO3" s="300" t="s">
        <v>18</v>
      </c>
      <c r="BP3" s="300" t="s">
        <v>151</v>
      </c>
      <c r="BQ3" s="300" t="s">
        <v>152</v>
      </c>
      <c r="BR3" s="300" t="s">
        <v>153</v>
      </c>
      <c r="BS3" s="300" t="s">
        <v>154</v>
      </c>
      <c r="BT3" s="300" t="s">
        <v>155</v>
      </c>
      <c r="BU3" s="300" t="s">
        <v>92</v>
      </c>
      <c r="BV3" s="300" t="s">
        <v>93</v>
      </c>
      <c r="BW3" s="300" t="s">
        <v>94</v>
      </c>
      <c r="BX3" s="300" t="s">
        <v>156</v>
      </c>
      <c r="BY3" s="300" t="s">
        <v>95</v>
      </c>
      <c r="BZ3" s="300" t="s">
        <v>163</v>
      </c>
      <c r="CA3" s="300" t="s">
        <v>96</v>
      </c>
      <c r="CB3" s="300" t="s">
        <v>97</v>
      </c>
      <c r="CC3" s="300" t="s">
        <v>24</v>
      </c>
    </row>
    <row r="4" spans="1:82" s="124" customFormat="1" ht="26.25" thickTop="1">
      <c r="A4" s="226">
        <v>1</v>
      </c>
      <c r="B4" s="116" t="s">
        <v>2641</v>
      </c>
      <c r="C4" s="116" t="s">
        <v>2642</v>
      </c>
      <c r="D4" s="33"/>
      <c r="E4" s="33" t="s">
        <v>2900</v>
      </c>
      <c r="F4" s="284">
        <v>46500000</v>
      </c>
      <c r="G4" s="33" t="s">
        <v>157</v>
      </c>
      <c r="H4" s="34"/>
      <c r="I4" s="225">
        <v>2014</v>
      </c>
      <c r="J4" s="225"/>
      <c r="K4" s="35"/>
      <c r="L4" s="35"/>
      <c r="M4" s="3"/>
      <c r="N4" s="3"/>
      <c r="O4" s="33" t="s">
        <v>792</v>
      </c>
      <c r="P4" s="33" t="s">
        <v>793</v>
      </c>
      <c r="Q4" s="33" t="s">
        <v>122</v>
      </c>
      <c r="R4" s="33" t="s">
        <v>108</v>
      </c>
      <c r="S4" s="3"/>
      <c r="T4" s="33"/>
      <c r="U4" s="33"/>
      <c r="V4" s="3"/>
      <c r="W4" s="3"/>
      <c r="X4" s="3"/>
      <c r="Y4" s="75"/>
      <c r="Z4" s="3"/>
      <c r="AA4" s="3" t="s">
        <v>104</v>
      </c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3"/>
      <c r="BG4" s="33"/>
      <c r="BH4" s="3"/>
      <c r="BI4" s="3"/>
      <c r="BJ4" s="3"/>
      <c r="BK4" s="3"/>
      <c r="BL4" s="3"/>
      <c r="BM4" s="3"/>
      <c r="BN4" s="3"/>
      <c r="BO4" s="75"/>
      <c r="BP4" s="33"/>
      <c r="BQ4" s="33"/>
      <c r="BR4" s="33"/>
      <c r="BS4" s="33"/>
      <c r="BT4" s="33"/>
      <c r="BU4" s="75"/>
      <c r="BV4" s="75"/>
      <c r="BW4" s="75"/>
      <c r="BX4" s="225"/>
      <c r="BY4" s="75"/>
      <c r="BZ4" s="75"/>
      <c r="CA4" s="75"/>
      <c r="CB4" s="75"/>
      <c r="CC4" s="75"/>
    </row>
    <row r="5" spans="1:82" s="124" customFormat="1" ht="51">
      <c r="A5" s="36">
        <v>2</v>
      </c>
      <c r="B5" s="30" t="s">
        <v>2699</v>
      </c>
      <c r="C5" s="30" t="s">
        <v>2643</v>
      </c>
      <c r="D5" s="37"/>
      <c r="E5" s="33" t="s">
        <v>2901</v>
      </c>
      <c r="F5" s="263">
        <v>19554964</v>
      </c>
      <c r="G5" s="37" t="s">
        <v>100</v>
      </c>
      <c r="H5" s="39"/>
      <c r="I5" s="38" t="s">
        <v>2715</v>
      </c>
      <c r="J5" s="38"/>
      <c r="K5" s="40"/>
      <c r="L5" s="40"/>
      <c r="M5" s="4"/>
      <c r="N5" s="4"/>
      <c r="O5" s="37" t="s">
        <v>792</v>
      </c>
      <c r="P5" s="37" t="s">
        <v>793</v>
      </c>
      <c r="Q5" s="37" t="s">
        <v>122</v>
      </c>
      <c r="R5" s="37" t="s">
        <v>794</v>
      </c>
      <c r="S5" s="4"/>
      <c r="T5" s="37"/>
      <c r="U5" s="37"/>
      <c r="V5" s="4"/>
      <c r="W5" s="4"/>
      <c r="X5" s="4"/>
      <c r="Y5" s="77"/>
      <c r="Z5" s="4"/>
      <c r="AA5" s="4" t="s">
        <v>104</v>
      </c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37"/>
      <c r="BG5" s="37"/>
      <c r="BH5" s="4"/>
      <c r="BI5" s="4"/>
      <c r="BJ5" s="4"/>
      <c r="BK5" s="4"/>
      <c r="BL5" s="4"/>
      <c r="BM5" s="4"/>
      <c r="BN5" s="4"/>
      <c r="BO5" s="77"/>
      <c r="BP5" s="37"/>
      <c r="BQ5" s="37"/>
      <c r="BR5" s="37"/>
      <c r="BS5" s="37"/>
      <c r="BT5" s="37"/>
      <c r="BU5" s="77"/>
      <c r="BV5" s="77"/>
      <c r="BW5" s="77"/>
      <c r="BX5" s="38"/>
      <c r="BY5" s="77"/>
      <c r="BZ5" s="77"/>
      <c r="CA5" s="77"/>
      <c r="CB5" s="77"/>
      <c r="CC5" s="77"/>
    </row>
    <row r="6" spans="1:82" s="124" customFormat="1" ht="12.75">
      <c r="A6" s="36">
        <v>3</v>
      </c>
      <c r="B6" s="30" t="s">
        <v>2793</v>
      </c>
      <c r="C6" s="30" t="s">
        <v>355</v>
      </c>
      <c r="D6" s="37"/>
      <c r="E6" s="33" t="s">
        <v>2896</v>
      </c>
      <c r="F6" s="78">
        <v>127500</v>
      </c>
      <c r="G6" s="37" t="s">
        <v>157</v>
      </c>
      <c r="H6" s="39">
        <v>85</v>
      </c>
      <c r="I6" s="38">
        <v>1920</v>
      </c>
      <c r="J6" s="38"/>
      <c r="K6" s="40"/>
      <c r="L6" s="40"/>
      <c r="M6" s="4"/>
      <c r="N6" s="4"/>
      <c r="O6" s="37" t="s">
        <v>795</v>
      </c>
      <c r="P6" s="37" t="s">
        <v>146</v>
      </c>
      <c r="Q6" s="37"/>
      <c r="R6" s="37" t="s">
        <v>794</v>
      </c>
      <c r="S6" s="4"/>
      <c r="T6" s="37"/>
      <c r="U6" s="37"/>
      <c r="V6" s="4"/>
      <c r="W6" s="4"/>
      <c r="X6" s="4"/>
      <c r="Y6" s="77"/>
      <c r="Z6" s="4"/>
      <c r="AA6" s="4" t="s">
        <v>104</v>
      </c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37"/>
      <c r="BG6" s="37"/>
      <c r="BH6" s="4"/>
      <c r="BI6" s="4"/>
      <c r="BJ6" s="4"/>
      <c r="BK6" s="4"/>
      <c r="BL6" s="4"/>
      <c r="BM6" s="4"/>
      <c r="BN6" s="4"/>
      <c r="BO6" s="77"/>
      <c r="BP6" s="37"/>
      <c r="BQ6" s="37"/>
      <c r="BR6" s="37"/>
      <c r="BS6" s="37"/>
      <c r="BT6" s="37"/>
      <c r="BU6" s="77"/>
      <c r="BV6" s="77"/>
      <c r="BW6" s="77"/>
      <c r="BX6" s="38"/>
      <c r="BY6" s="77"/>
      <c r="BZ6" s="77"/>
      <c r="CA6" s="77"/>
      <c r="CB6" s="77"/>
      <c r="CC6" s="77"/>
    </row>
    <row r="7" spans="1:82" s="124" customFormat="1" ht="12.75">
      <c r="A7" s="36">
        <v>4</v>
      </c>
      <c r="B7" s="30" t="s">
        <v>2792</v>
      </c>
      <c r="C7" s="30" t="s">
        <v>2791</v>
      </c>
      <c r="D7" s="37"/>
      <c r="E7" s="33" t="s">
        <v>2896</v>
      </c>
      <c r="F7" s="78">
        <v>301500</v>
      </c>
      <c r="G7" s="37" t="s">
        <v>157</v>
      </c>
      <c r="H7" s="39">
        <v>201</v>
      </c>
      <c r="I7" s="38"/>
      <c r="J7" s="38"/>
      <c r="K7" s="40"/>
      <c r="L7" s="40"/>
      <c r="M7" s="4"/>
      <c r="N7" s="4"/>
      <c r="O7" s="37"/>
      <c r="P7" s="37"/>
      <c r="Q7" s="37"/>
      <c r="R7" s="37"/>
      <c r="S7" s="4"/>
      <c r="T7" s="37"/>
      <c r="U7" s="37"/>
      <c r="V7" s="4"/>
      <c r="W7" s="4"/>
      <c r="X7" s="4"/>
      <c r="Y7" s="77"/>
      <c r="Z7" s="4"/>
      <c r="AA7" s="4" t="s">
        <v>104</v>
      </c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37"/>
      <c r="BG7" s="37"/>
      <c r="BH7" s="4"/>
      <c r="BI7" s="4"/>
      <c r="BJ7" s="4"/>
      <c r="BK7" s="4"/>
      <c r="BL7" s="4"/>
      <c r="BM7" s="4"/>
      <c r="BN7" s="4"/>
      <c r="BO7" s="77"/>
      <c r="BP7" s="37"/>
      <c r="BQ7" s="37"/>
      <c r="BR7" s="37"/>
      <c r="BS7" s="37"/>
      <c r="BT7" s="37"/>
      <c r="BU7" s="77"/>
      <c r="BV7" s="77"/>
      <c r="BW7" s="77"/>
      <c r="BX7" s="38"/>
      <c r="BY7" s="77"/>
      <c r="BZ7" s="77"/>
      <c r="CA7" s="77"/>
      <c r="CB7" s="77"/>
      <c r="CC7" s="77"/>
    </row>
    <row r="8" spans="1:82" s="124" customFormat="1" ht="12.75">
      <c r="A8" s="36">
        <v>5</v>
      </c>
      <c r="B8" s="30" t="s">
        <v>2854</v>
      </c>
      <c r="C8" s="30" t="s">
        <v>2794</v>
      </c>
      <c r="D8" s="37"/>
      <c r="E8" s="33" t="s">
        <v>2896</v>
      </c>
      <c r="F8" s="78">
        <v>199500</v>
      </c>
      <c r="G8" s="37" t="s">
        <v>157</v>
      </c>
      <c r="H8" s="283">
        <f>124+9</f>
        <v>133</v>
      </c>
      <c r="I8" s="38">
        <v>1920</v>
      </c>
      <c r="J8" s="38"/>
      <c r="K8" s="40"/>
      <c r="L8" s="40"/>
      <c r="M8" s="4"/>
      <c r="N8" s="4"/>
      <c r="O8" s="37" t="s">
        <v>795</v>
      </c>
      <c r="P8" s="37" t="s">
        <v>146</v>
      </c>
      <c r="Q8" s="37"/>
      <c r="R8" s="37" t="s">
        <v>796</v>
      </c>
      <c r="S8" s="4"/>
      <c r="T8" s="37"/>
      <c r="U8" s="37"/>
      <c r="V8" s="4"/>
      <c r="W8" s="4"/>
      <c r="X8" s="4"/>
      <c r="Y8" s="77"/>
      <c r="Z8" s="4"/>
      <c r="AA8" s="4" t="s">
        <v>104</v>
      </c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37"/>
      <c r="BG8" s="37"/>
      <c r="BH8" s="4"/>
      <c r="BI8" s="4"/>
      <c r="BJ8" s="4"/>
      <c r="BK8" s="4"/>
      <c r="BL8" s="4"/>
      <c r="BM8" s="4"/>
      <c r="BN8" s="4"/>
      <c r="BO8" s="77"/>
      <c r="BP8" s="37"/>
      <c r="BQ8" s="37"/>
      <c r="BR8" s="37"/>
      <c r="BS8" s="37"/>
      <c r="BT8" s="37"/>
      <c r="BU8" s="77"/>
      <c r="BV8" s="77"/>
      <c r="BW8" s="77"/>
      <c r="BX8" s="38"/>
      <c r="BY8" s="77"/>
      <c r="BZ8" s="77"/>
      <c r="CA8" s="77"/>
      <c r="CB8" s="77"/>
      <c r="CC8" s="77"/>
    </row>
    <row r="9" spans="1:82" s="124" customFormat="1" ht="12.75">
      <c r="A9" s="36">
        <v>6</v>
      </c>
      <c r="B9" s="30" t="s">
        <v>2782</v>
      </c>
      <c r="C9" s="30" t="s">
        <v>354</v>
      </c>
      <c r="D9" s="37"/>
      <c r="E9" s="33" t="s">
        <v>2896</v>
      </c>
      <c r="F9" s="78">
        <v>69000</v>
      </c>
      <c r="G9" s="37" t="s">
        <v>157</v>
      </c>
      <c r="H9" s="39">
        <v>46</v>
      </c>
      <c r="I9" s="38">
        <v>2002</v>
      </c>
      <c r="J9" s="38"/>
      <c r="K9" s="40"/>
      <c r="L9" s="40"/>
      <c r="M9" s="4"/>
      <c r="N9" s="4"/>
      <c r="O9" s="37" t="s">
        <v>795</v>
      </c>
      <c r="P9" s="37" t="s">
        <v>797</v>
      </c>
      <c r="Q9" s="37"/>
      <c r="R9" s="37" t="s">
        <v>796</v>
      </c>
      <c r="S9" s="4"/>
      <c r="T9" s="37"/>
      <c r="U9" s="37"/>
      <c r="V9" s="4"/>
      <c r="W9" s="4"/>
      <c r="X9" s="4"/>
      <c r="Y9" s="77"/>
      <c r="Z9" s="4"/>
      <c r="AA9" s="4" t="s">
        <v>104</v>
      </c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37"/>
      <c r="BG9" s="37"/>
      <c r="BH9" s="4"/>
      <c r="BI9" s="4"/>
      <c r="BJ9" s="4"/>
      <c r="BK9" s="4"/>
      <c r="BL9" s="4"/>
      <c r="BM9" s="4"/>
      <c r="BN9" s="4"/>
      <c r="BO9" s="77"/>
      <c r="BP9" s="37"/>
      <c r="BQ9" s="37"/>
      <c r="BR9" s="37"/>
      <c r="BS9" s="37"/>
      <c r="BT9" s="37"/>
      <c r="BU9" s="77"/>
      <c r="BV9" s="77"/>
      <c r="BW9" s="77"/>
      <c r="BX9" s="38"/>
      <c r="BY9" s="77"/>
      <c r="BZ9" s="77"/>
      <c r="CA9" s="77"/>
      <c r="CB9" s="77"/>
      <c r="CC9" s="77"/>
    </row>
    <row r="10" spans="1:82" s="124" customFormat="1" ht="15">
      <c r="A10" s="36">
        <v>7</v>
      </c>
      <c r="B10" s="30" t="s">
        <v>2783</v>
      </c>
      <c r="C10" s="30"/>
      <c r="D10" s="37"/>
      <c r="E10" s="37" t="s">
        <v>2897</v>
      </c>
      <c r="F10" s="78">
        <v>746814</v>
      </c>
      <c r="G10" s="37" t="s">
        <v>100</v>
      </c>
      <c r="H10" s="39"/>
      <c r="I10" s="38"/>
      <c r="J10" s="38"/>
      <c r="K10" s="40"/>
      <c r="L10" s="40"/>
      <c r="M10" s="4"/>
      <c r="N10" s="4"/>
      <c r="O10" s="37"/>
      <c r="P10" s="37"/>
      <c r="Q10" s="37"/>
      <c r="R10" s="37"/>
      <c r="S10" s="4"/>
      <c r="T10" s="37"/>
      <c r="U10" s="37"/>
      <c r="V10" s="4"/>
      <c r="W10" s="4"/>
      <c r="X10" s="4"/>
      <c r="Y10" s="77"/>
      <c r="Z10" s="267"/>
      <c r="AA10" s="267"/>
      <c r="AB10" s="267"/>
      <c r="AC10" s="267"/>
      <c r="AD10" s="267"/>
      <c r="AE10" s="267"/>
      <c r="AF10" s="267"/>
      <c r="AG10" s="267"/>
      <c r="AH10" s="267"/>
      <c r="AI10" s="267"/>
      <c r="AJ10" s="267"/>
      <c r="AK10" s="267"/>
      <c r="AL10" s="267"/>
      <c r="AM10" s="267"/>
      <c r="AN10" s="267"/>
      <c r="AO10" s="267"/>
      <c r="AP10" s="267"/>
      <c r="AQ10" s="267"/>
      <c r="AR10" s="267"/>
      <c r="AS10" s="267"/>
      <c r="AT10" s="267"/>
      <c r="AU10" s="267"/>
      <c r="AV10" s="267"/>
      <c r="AW10" s="267"/>
      <c r="AX10" s="267"/>
      <c r="AY10" s="267"/>
      <c r="AZ10" s="267"/>
      <c r="BA10" s="267"/>
      <c r="BB10" s="267"/>
      <c r="BC10" s="267"/>
      <c r="BD10" s="267"/>
      <c r="BE10" s="267"/>
      <c r="BF10" s="267"/>
      <c r="BG10" s="267"/>
      <c r="BH10" s="267"/>
      <c r="BI10" s="267"/>
      <c r="BJ10" s="267"/>
      <c r="BK10" s="267"/>
      <c r="BL10" s="267"/>
      <c r="BM10" s="267"/>
      <c r="BN10" s="267"/>
      <c r="BO10" s="267"/>
      <c r="BP10" s="267"/>
      <c r="BQ10" s="267"/>
      <c r="BR10" s="267"/>
      <c r="BS10" s="267"/>
      <c r="BT10" s="267"/>
      <c r="BU10" s="267"/>
      <c r="BV10" s="267"/>
      <c r="BW10" s="267"/>
      <c r="BX10" s="267"/>
      <c r="BY10" s="267"/>
      <c r="BZ10" s="267"/>
      <c r="CA10" s="267"/>
      <c r="CB10" s="267"/>
      <c r="CC10" s="267"/>
      <c r="CD10" s="267"/>
    </row>
    <row r="11" spans="1:82" s="124" customFormat="1" ht="15">
      <c r="A11" s="306">
        <v>8</v>
      </c>
      <c r="B11" s="30" t="s">
        <v>2784</v>
      </c>
      <c r="C11" s="30" t="s">
        <v>2680</v>
      </c>
      <c r="D11" s="37"/>
      <c r="E11" s="37" t="s">
        <v>2897</v>
      </c>
      <c r="F11" s="264" t="s">
        <v>6</v>
      </c>
      <c r="G11" s="265" t="s">
        <v>6</v>
      </c>
      <c r="H11" s="39"/>
      <c r="I11" s="307">
        <v>2015</v>
      </c>
      <c r="J11" s="38"/>
      <c r="K11" s="40"/>
      <c r="L11" s="40"/>
      <c r="M11" s="4"/>
      <c r="N11" s="4"/>
      <c r="O11" s="37"/>
      <c r="P11" s="37"/>
      <c r="Q11" s="37"/>
      <c r="R11" s="37"/>
      <c r="S11" s="4"/>
      <c r="T11" s="37"/>
      <c r="U11" s="37"/>
      <c r="V11" s="4"/>
      <c r="W11" s="4"/>
      <c r="X11" s="4"/>
      <c r="Y11" s="77"/>
      <c r="Z11" s="267"/>
      <c r="AA11" s="267"/>
      <c r="AB11" s="267"/>
      <c r="AC11" s="267"/>
      <c r="AD11" s="267"/>
      <c r="AE11" s="267"/>
      <c r="AF11" s="267"/>
      <c r="AG11" s="267"/>
      <c r="AH11" s="267"/>
      <c r="AI11" s="267"/>
      <c r="AJ11" s="267"/>
      <c r="AK11" s="267"/>
      <c r="AL11" s="267"/>
      <c r="AM11" s="267"/>
      <c r="AN11" s="267"/>
      <c r="AO11" s="267"/>
      <c r="AP11" s="267"/>
      <c r="AQ11" s="267"/>
      <c r="AR11" s="267"/>
      <c r="AS11" s="267"/>
      <c r="AT11" s="267"/>
      <c r="AU11" s="267"/>
      <c r="AV11" s="267"/>
      <c r="AW11" s="267"/>
      <c r="AX11" s="267"/>
      <c r="AY11" s="267"/>
      <c r="AZ11" s="267"/>
      <c r="BA11" s="267"/>
      <c r="BB11" s="267"/>
      <c r="BC11" s="267"/>
      <c r="BD11" s="267"/>
      <c r="BE11" s="267"/>
      <c r="BF11" s="267"/>
      <c r="BG11" s="267"/>
      <c r="BH11" s="267"/>
      <c r="BI11" s="267"/>
      <c r="BJ11" s="267"/>
      <c r="BK11" s="267"/>
      <c r="BL11" s="267"/>
      <c r="BM11" s="267"/>
      <c r="BN11" s="267"/>
      <c r="BO11" s="267"/>
      <c r="BP11" s="267"/>
      <c r="BQ11" s="267"/>
      <c r="BR11" s="267"/>
      <c r="BS11" s="267"/>
      <c r="BT11" s="267"/>
      <c r="BU11" s="267"/>
      <c r="BV11" s="267"/>
      <c r="BW11" s="267"/>
      <c r="BX11" s="267"/>
      <c r="BY11" s="267"/>
      <c r="BZ11" s="267"/>
      <c r="CA11" s="267"/>
      <c r="CB11" s="267"/>
      <c r="CC11" s="267"/>
      <c r="CD11" s="267"/>
    </row>
    <row r="12" spans="1:82" s="124" customFormat="1" ht="15">
      <c r="A12" s="306"/>
      <c r="B12" s="175" t="s">
        <v>2716</v>
      </c>
      <c r="C12" s="30"/>
      <c r="D12" s="37"/>
      <c r="E12" s="37" t="s">
        <v>2897</v>
      </c>
      <c r="F12" s="78">
        <v>266210.52</v>
      </c>
      <c r="G12" s="37" t="s">
        <v>100</v>
      </c>
      <c r="H12" s="39"/>
      <c r="I12" s="307"/>
      <c r="J12" s="38"/>
      <c r="K12" s="40"/>
      <c r="L12" s="40"/>
      <c r="M12" s="4"/>
      <c r="N12" s="4"/>
      <c r="O12" s="37"/>
      <c r="P12" s="37"/>
      <c r="Q12" s="37"/>
      <c r="R12" s="37"/>
      <c r="S12" s="4"/>
      <c r="T12" s="37"/>
      <c r="U12" s="37"/>
      <c r="V12" s="4"/>
      <c r="W12" s="4"/>
      <c r="X12" s="4"/>
      <c r="Y12" s="77"/>
      <c r="Z12" s="267"/>
      <c r="AA12" s="267"/>
      <c r="AB12" s="267"/>
      <c r="AC12" s="267"/>
      <c r="AD12" s="267"/>
      <c r="AE12" s="267"/>
      <c r="AF12" s="267"/>
      <c r="AG12" s="267"/>
      <c r="AH12" s="267"/>
      <c r="AI12" s="267"/>
      <c r="AJ12" s="267"/>
      <c r="AK12" s="267"/>
      <c r="AL12" s="267"/>
      <c r="AM12" s="267"/>
      <c r="AN12" s="267"/>
      <c r="AO12" s="267"/>
      <c r="AP12" s="267"/>
      <c r="AQ12" s="267"/>
      <c r="AR12" s="267"/>
      <c r="AS12" s="267"/>
      <c r="AT12" s="267"/>
      <c r="AU12" s="267"/>
      <c r="AV12" s="267"/>
      <c r="AW12" s="267"/>
      <c r="AX12" s="267"/>
      <c r="AY12" s="267"/>
      <c r="AZ12" s="267"/>
      <c r="BA12" s="267"/>
      <c r="BB12" s="267"/>
      <c r="BC12" s="267"/>
      <c r="BD12" s="267"/>
      <c r="BE12" s="267"/>
      <c r="BF12" s="267"/>
      <c r="BG12" s="267"/>
      <c r="BH12" s="267"/>
      <c r="BI12" s="267"/>
      <c r="BJ12" s="267"/>
      <c r="BK12" s="267"/>
      <c r="BL12" s="267"/>
      <c r="BM12" s="267"/>
      <c r="BN12" s="267"/>
      <c r="BO12" s="267"/>
      <c r="BP12" s="267"/>
      <c r="BQ12" s="267"/>
      <c r="BR12" s="267"/>
      <c r="BS12" s="267"/>
      <c r="BT12" s="267"/>
      <c r="BU12" s="267"/>
      <c r="BV12" s="267"/>
      <c r="BW12" s="267"/>
      <c r="BX12" s="267"/>
      <c r="BY12" s="267"/>
      <c r="BZ12" s="267"/>
      <c r="CA12" s="267"/>
      <c r="CB12" s="267"/>
      <c r="CC12" s="267"/>
      <c r="CD12" s="267"/>
    </row>
    <row r="13" spans="1:82" s="124" customFormat="1" ht="15">
      <c r="A13" s="306"/>
      <c r="B13" s="175" t="s">
        <v>2717</v>
      </c>
      <c r="C13" s="30"/>
      <c r="D13" s="37"/>
      <c r="E13" s="37" t="s">
        <v>2897</v>
      </c>
      <c r="F13" s="78">
        <v>78005.100000000006</v>
      </c>
      <c r="G13" s="37" t="s">
        <v>100</v>
      </c>
      <c r="H13" s="39"/>
      <c r="I13" s="307"/>
      <c r="J13" s="38"/>
      <c r="K13" s="40"/>
      <c r="L13" s="40"/>
      <c r="M13" s="4"/>
      <c r="N13" s="4"/>
      <c r="O13" s="37"/>
      <c r="P13" s="37"/>
      <c r="Q13" s="37"/>
      <c r="R13" s="37"/>
      <c r="S13" s="4"/>
      <c r="T13" s="37"/>
      <c r="U13" s="37"/>
      <c r="V13" s="4"/>
      <c r="W13" s="4"/>
      <c r="X13" s="4"/>
      <c r="Y13" s="77"/>
      <c r="Z13" s="267"/>
      <c r="AA13" s="267"/>
      <c r="AB13" s="267"/>
      <c r="AC13" s="267"/>
      <c r="AD13" s="267"/>
      <c r="AE13" s="267"/>
      <c r="AF13" s="267"/>
      <c r="AG13" s="267"/>
      <c r="AH13" s="267"/>
      <c r="AI13" s="267"/>
      <c r="AJ13" s="267"/>
      <c r="AK13" s="267"/>
      <c r="AL13" s="267"/>
      <c r="AM13" s="267"/>
      <c r="AN13" s="267"/>
      <c r="AO13" s="267"/>
      <c r="AP13" s="267"/>
      <c r="AQ13" s="267"/>
      <c r="AR13" s="267"/>
      <c r="AS13" s="267"/>
      <c r="AT13" s="267"/>
      <c r="AU13" s="267"/>
      <c r="AV13" s="267"/>
      <c r="AW13" s="267"/>
      <c r="AX13" s="267"/>
      <c r="AY13" s="267"/>
      <c r="AZ13" s="267"/>
      <c r="BA13" s="267"/>
      <c r="BB13" s="267"/>
      <c r="BC13" s="267"/>
      <c r="BD13" s="267"/>
      <c r="BE13" s="267"/>
      <c r="BF13" s="267"/>
      <c r="BG13" s="267"/>
      <c r="BH13" s="267"/>
      <c r="BI13" s="267"/>
      <c r="BJ13" s="267"/>
      <c r="BK13" s="267"/>
      <c r="BL13" s="267"/>
      <c r="BM13" s="267"/>
      <c r="BN13" s="267"/>
      <c r="BO13" s="267"/>
      <c r="BP13" s="267"/>
      <c r="BQ13" s="267"/>
      <c r="BR13" s="267"/>
      <c r="BS13" s="267"/>
      <c r="BT13" s="267"/>
      <c r="BU13" s="267"/>
      <c r="BV13" s="267"/>
      <c r="BW13" s="267"/>
      <c r="BX13" s="267"/>
      <c r="BY13" s="267"/>
      <c r="BZ13" s="267"/>
      <c r="CA13" s="267"/>
      <c r="CB13" s="267"/>
      <c r="CC13" s="267"/>
      <c r="CD13" s="267"/>
    </row>
    <row r="14" spans="1:82" s="124" customFormat="1" ht="15">
      <c r="A14" s="36">
        <v>9</v>
      </c>
      <c r="B14" s="30" t="s">
        <v>2785</v>
      </c>
      <c r="C14" s="30" t="s">
        <v>2681</v>
      </c>
      <c r="D14" s="37"/>
      <c r="E14" s="37" t="s">
        <v>2897</v>
      </c>
      <c r="F14" s="78">
        <v>71706.539999999994</v>
      </c>
      <c r="G14" s="37" t="s">
        <v>100</v>
      </c>
      <c r="H14" s="39"/>
      <c r="I14" s="38">
        <v>2015</v>
      </c>
      <c r="J14" s="38"/>
      <c r="K14" s="40"/>
      <c r="L14" s="40"/>
      <c r="M14" s="4"/>
      <c r="N14" s="4"/>
      <c r="O14" s="37"/>
      <c r="P14" s="37"/>
      <c r="Q14" s="37"/>
      <c r="R14" s="37"/>
      <c r="S14" s="4"/>
      <c r="T14" s="37"/>
      <c r="U14" s="37"/>
      <c r="V14" s="4"/>
      <c r="W14" s="4"/>
      <c r="X14" s="4"/>
      <c r="Y14" s="77"/>
      <c r="Z14" s="267"/>
      <c r="AA14" s="267"/>
      <c r="AB14" s="267"/>
      <c r="AC14" s="267"/>
      <c r="AD14" s="267"/>
      <c r="AE14" s="267"/>
      <c r="AF14" s="267"/>
      <c r="AG14" s="267"/>
      <c r="AH14" s="267"/>
      <c r="AI14" s="267"/>
      <c r="AJ14" s="267"/>
      <c r="AK14" s="267"/>
      <c r="AL14" s="267"/>
      <c r="AM14" s="267"/>
      <c r="AN14" s="267"/>
      <c r="AO14" s="267"/>
      <c r="AP14" s="267"/>
      <c r="AQ14" s="267"/>
      <c r="AR14" s="267"/>
      <c r="AS14" s="267"/>
      <c r="AT14" s="267"/>
      <c r="AU14" s="267"/>
      <c r="AV14" s="267"/>
      <c r="AW14" s="267"/>
      <c r="AX14" s="267"/>
      <c r="AY14" s="267"/>
      <c r="AZ14" s="267"/>
      <c r="BA14" s="267"/>
      <c r="BB14" s="267"/>
      <c r="BC14" s="267"/>
      <c r="BD14" s="267"/>
      <c r="BE14" s="267"/>
      <c r="BF14" s="267"/>
      <c r="BG14" s="267"/>
      <c r="BH14" s="267"/>
      <c r="BI14" s="267"/>
      <c r="BJ14" s="267"/>
      <c r="BK14" s="267"/>
      <c r="BL14" s="267"/>
      <c r="BM14" s="267"/>
      <c r="BN14" s="267"/>
      <c r="BO14" s="267"/>
      <c r="BP14" s="267"/>
      <c r="BQ14" s="267"/>
      <c r="BR14" s="267"/>
      <c r="BS14" s="267"/>
      <c r="BT14" s="267"/>
      <c r="BU14" s="267"/>
      <c r="BV14" s="267"/>
      <c r="BW14" s="267"/>
      <c r="BX14" s="267"/>
      <c r="BY14" s="267"/>
      <c r="BZ14" s="267"/>
      <c r="CA14" s="267"/>
      <c r="CB14" s="267"/>
      <c r="CC14" s="267"/>
      <c r="CD14" s="267"/>
    </row>
    <row r="15" spans="1:82" s="124" customFormat="1" ht="15">
      <c r="A15" s="306">
        <v>10</v>
      </c>
      <c r="B15" s="30" t="s">
        <v>2786</v>
      </c>
      <c r="C15" s="30"/>
      <c r="D15" s="37"/>
      <c r="E15" s="37" t="s">
        <v>2897</v>
      </c>
      <c r="F15" s="264" t="s">
        <v>6</v>
      </c>
      <c r="G15" s="265" t="s">
        <v>6</v>
      </c>
      <c r="H15" s="39"/>
      <c r="I15" s="307">
        <v>2012</v>
      </c>
      <c r="J15" s="38"/>
      <c r="K15" s="40"/>
      <c r="L15" s="40"/>
      <c r="M15" s="4"/>
      <c r="N15" s="4"/>
      <c r="O15" s="37"/>
      <c r="P15" s="37"/>
      <c r="Q15" s="37"/>
      <c r="R15" s="37"/>
      <c r="S15" s="4"/>
      <c r="T15" s="37"/>
      <c r="U15" s="37"/>
      <c r="V15" s="4"/>
      <c r="W15" s="4"/>
      <c r="X15" s="4"/>
      <c r="Y15" s="77"/>
      <c r="Z15" s="267"/>
      <c r="AA15" s="267"/>
      <c r="AB15" s="267"/>
      <c r="AC15" s="267"/>
      <c r="AD15" s="267"/>
      <c r="AE15" s="267"/>
      <c r="AF15" s="267"/>
      <c r="AG15" s="267"/>
      <c r="AH15" s="267"/>
      <c r="AI15" s="267"/>
      <c r="AJ15" s="267"/>
      <c r="AK15" s="267"/>
      <c r="AL15" s="267"/>
      <c r="AM15" s="267"/>
      <c r="AN15" s="267"/>
      <c r="AO15" s="267"/>
      <c r="AP15" s="267"/>
      <c r="AQ15" s="267"/>
      <c r="AR15" s="267"/>
      <c r="AS15" s="267"/>
      <c r="AT15" s="267"/>
      <c r="AU15" s="267"/>
      <c r="AV15" s="267"/>
      <c r="AW15" s="267"/>
      <c r="AX15" s="267"/>
      <c r="AY15" s="267"/>
      <c r="AZ15" s="267"/>
      <c r="BA15" s="267"/>
      <c r="BB15" s="267"/>
      <c r="BC15" s="267"/>
      <c r="BD15" s="267"/>
      <c r="BE15" s="267"/>
      <c r="BF15" s="267"/>
      <c r="BG15" s="267"/>
      <c r="BH15" s="267"/>
      <c r="BI15" s="267"/>
      <c r="BJ15" s="267"/>
      <c r="BK15" s="267"/>
      <c r="BL15" s="267"/>
      <c r="BM15" s="267"/>
      <c r="BN15" s="267"/>
      <c r="BO15" s="267"/>
      <c r="BP15" s="267"/>
      <c r="BQ15" s="267"/>
      <c r="BR15" s="267"/>
      <c r="BS15" s="267"/>
      <c r="BT15" s="267"/>
      <c r="BU15" s="267"/>
      <c r="BV15" s="267"/>
      <c r="BW15" s="267"/>
      <c r="BX15" s="267"/>
      <c r="BY15" s="267"/>
      <c r="BZ15" s="267"/>
      <c r="CA15" s="267"/>
      <c r="CB15" s="267"/>
      <c r="CC15" s="267"/>
      <c r="CD15" s="267"/>
    </row>
    <row r="16" spans="1:82" s="124" customFormat="1" ht="15">
      <c r="A16" s="306"/>
      <c r="B16" s="175" t="s">
        <v>2637</v>
      </c>
      <c r="C16" s="30"/>
      <c r="D16" s="37"/>
      <c r="E16" s="37" t="s">
        <v>2897</v>
      </c>
      <c r="F16" s="78">
        <v>2829000</v>
      </c>
      <c r="G16" s="37" t="s">
        <v>100</v>
      </c>
      <c r="H16" s="39"/>
      <c r="I16" s="307"/>
      <c r="J16" s="38"/>
      <c r="K16" s="40"/>
      <c r="L16" s="40"/>
      <c r="M16" s="4"/>
      <c r="N16" s="4"/>
      <c r="O16" s="37"/>
      <c r="P16" s="37"/>
      <c r="Q16" s="37"/>
      <c r="R16" s="37"/>
      <c r="S16" s="4"/>
      <c r="T16" s="37"/>
      <c r="U16" s="37"/>
      <c r="V16" s="4"/>
      <c r="W16" s="4"/>
      <c r="X16" s="4"/>
      <c r="Y16" s="77"/>
      <c r="Z16" s="267"/>
      <c r="AA16" s="267"/>
      <c r="AB16" s="267"/>
      <c r="AC16" s="267"/>
      <c r="AD16" s="267"/>
      <c r="AE16" s="267"/>
      <c r="AF16" s="267"/>
      <c r="AG16" s="267"/>
      <c r="AH16" s="267"/>
      <c r="AI16" s="267"/>
      <c r="AJ16" s="267"/>
      <c r="AK16" s="267"/>
      <c r="AL16" s="267"/>
      <c r="AM16" s="267"/>
      <c r="AN16" s="267"/>
      <c r="AO16" s="267"/>
      <c r="AP16" s="267"/>
      <c r="AQ16" s="267"/>
      <c r="AR16" s="267"/>
      <c r="AS16" s="267"/>
      <c r="AT16" s="267"/>
      <c r="AU16" s="267"/>
      <c r="AV16" s="267"/>
      <c r="AW16" s="267"/>
      <c r="AX16" s="267"/>
      <c r="AY16" s="267"/>
      <c r="AZ16" s="267"/>
      <c r="BA16" s="267"/>
      <c r="BB16" s="267"/>
      <c r="BC16" s="267"/>
      <c r="BD16" s="267"/>
      <c r="BE16" s="267"/>
      <c r="BF16" s="267"/>
      <c r="BG16" s="267"/>
      <c r="BH16" s="267"/>
      <c r="BI16" s="267"/>
      <c r="BJ16" s="267"/>
      <c r="BK16" s="267"/>
      <c r="BL16" s="267"/>
      <c r="BM16" s="267"/>
      <c r="BN16" s="267"/>
      <c r="BO16" s="267"/>
      <c r="BP16" s="267"/>
      <c r="BQ16" s="267"/>
      <c r="BR16" s="267"/>
      <c r="BS16" s="267"/>
      <c r="BT16" s="267"/>
      <c r="BU16" s="267"/>
      <c r="BV16" s="267"/>
      <c r="BW16" s="267"/>
      <c r="BX16" s="267"/>
      <c r="BY16" s="267"/>
      <c r="BZ16" s="267"/>
      <c r="CA16" s="267"/>
      <c r="CB16" s="267"/>
      <c r="CC16" s="267"/>
      <c r="CD16" s="267"/>
    </row>
    <row r="17" spans="1:82" s="124" customFormat="1" ht="15">
      <c r="A17" s="306"/>
      <c r="B17" s="175" t="s">
        <v>2638</v>
      </c>
      <c r="C17" s="30"/>
      <c r="D17" s="37"/>
      <c r="E17" s="37" t="s">
        <v>2897</v>
      </c>
      <c r="F17" s="78">
        <v>725700</v>
      </c>
      <c r="G17" s="37" t="s">
        <v>100</v>
      </c>
      <c r="H17" s="39"/>
      <c r="I17" s="307"/>
      <c r="J17" s="38"/>
      <c r="K17" s="40"/>
      <c r="L17" s="40"/>
      <c r="M17" s="4"/>
      <c r="N17" s="4"/>
      <c r="O17" s="37"/>
      <c r="P17" s="37"/>
      <c r="Q17" s="37"/>
      <c r="R17" s="37"/>
      <c r="S17" s="4"/>
      <c r="T17" s="37"/>
      <c r="U17" s="37"/>
      <c r="V17" s="4"/>
      <c r="W17" s="4"/>
      <c r="X17" s="4"/>
      <c r="Y17" s="77"/>
      <c r="Z17" s="267"/>
      <c r="AA17" s="267"/>
      <c r="AB17" s="267"/>
      <c r="AC17" s="267"/>
      <c r="AD17" s="267"/>
      <c r="AE17" s="267"/>
      <c r="AF17" s="267"/>
      <c r="AG17" s="267"/>
      <c r="AH17" s="267"/>
      <c r="AI17" s="267"/>
      <c r="AJ17" s="267"/>
      <c r="AK17" s="267"/>
      <c r="AL17" s="267"/>
      <c r="AM17" s="267"/>
      <c r="AN17" s="267"/>
      <c r="AO17" s="267"/>
      <c r="AP17" s="267"/>
      <c r="AQ17" s="267"/>
      <c r="AR17" s="267"/>
      <c r="AS17" s="267"/>
      <c r="AT17" s="267"/>
      <c r="AU17" s="267"/>
      <c r="AV17" s="267"/>
      <c r="AW17" s="267"/>
      <c r="AX17" s="267"/>
      <c r="AY17" s="267"/>
      <c r="AZ17" s="267"/>
      <c r="BA17" s="267"/>
      <c r="BB17" s="267"/>
      <c r="BC17" s="267"/>
      <c r="BD17" s="267"/>
      <c r="BE17" s="267"/>
      <c r="BF17" s="267"/>
      <c r="BG17" s="267"/>
      <c r="BH17" s="267"/>
      <c r="BI17" s="267"/>
      <c r="BJ17" s="267"/>
      <c r="BK17" s="267"/>
      <c r="BL17" s="267"/>
      <c r="BM17" s="267"/>
      <c r="BN17" s="267"/>
      <c r="BO17" s="267"/>
      <c r="BP17" s="267"/>
      <c r="BQ17" s="267"/>
      <c r="BR17" s="267"/>
      <c r="BS17" s="267"/>
      <c r="BT17" s="267"/>
      <c r="BU17" s="267"/>
      <c r="BV17" s="267"/>
      <c r="BW17" s="267"/>
      <c r="BX17" s="267"/>
      <c r="BY17" s="267"/>
      <c r="BZ17" s="267"/>
      <c r="CA17" s="267"/>
      <c r="CB17" s="267"/>
      <c r="CC17" s="267"/>
      <c r="CD17" s="267"/>
    </row>
    <row r="18" spans="1:82" s="124" customFormat="1" ht="15">
      <c r="A18" s="306"/>
      <c r="B18" s="175" t="s">
        <v>2639</v>
      </c>
      <c r="C18" s="30"/>
      <c r="D18" s="37"/>
      <c r="E18" s="37" t="s">
        <v>2897</v>
      </c>
      <c r="F18" s="78">
        <v>260760</v>
      </c>
      <c r="G18" s="37" t="s">
        <v>100</v>
      </c>
      <c r="H18" s="39"/>
      <c r="I18" s="307"/>
      <c r="J18" s="38"/>
      <c r="K18" s="40"/>
      <c r="L18" s="40"/>
      <c r="M18" s="4"/>
      <c r="N18" s="4"/>
      <c r="O18" s="37"/>
      <c r="P18" s="37"/>
      <c r="Q18" s="37"/>
      <c r="R18" s="37"/>
      <c r="S18" s="4"/>
      <c r="T18" s="37"/>
      <c r="U18" s="37"/>
      <c r="V18" s="4"/>
      <c r="W18" s="4"/>
      <c r="X18" s="4"/>
      <c r="Y18" s="77"/>
      <c r="Z18" s="267"/>
      <c r="AA18" s="267"/>
      <c r="AB18" s="267"/>
      <c r="AC18" s="267"/>
      <c r="AD18" s="267"/>
      <c r="AE18" s="267"/>
      <c r="AF18" s="267"/>
      <c r="AG18" s="267"/>
      <c r="AH18" s="267"/>
      <c r="AI18" s="267"/>
      <c r="AJ18" s="267"/>
      <c r="AK18" s="267"/>
      <c r="AL18" s="267"/>
      <c r="AM18" s="267"/>
      <c r="AN18" s="267"/>
      <c r="AO18" s="267"/>
      <c r="AP18" s="267"/>
      <c r="AQ18" s="267"/>
      <c r="AR18" s="267"/>
      <c r="AS18" s="267"/>
      <c r="AT18" s="267"/>
      <c r="AU18" s="267"/>
      <c r="AV18" s="267"/>
      <c r="AW18" s="267"/>
      <c r="AX18" s="267"/>
      <c r="AY18" s="267"/>
      <c r="AZ18" s="267"/>
      <c r="BA18" s="267"/>
      <c r="BB18" s="267"/>
      <c r="BC18" s="267"/>
      <c r="BD18" s="267"/>
      <c r="BE18" s="267"/>
      <c r="BF18" s="267"/>
      <c r="BG18" s="267"/>
      <c r="BH18" s="267"/>
      <c r="BI18" s="267"/>
      <c r="BJ18" s="267"/>
      <c r="BK18" s="267"/>
      <c r="BL18" s="267"/>
      <c r="BM18" s="267"/>
      <c r="BN18" s="267"/>
      <c r="BO18" s="267"/>
      <c r="BP18" s="267"/>
      <c r="BQ18" s="267"/>
      <c r="BR18" s="267"/>
      <c r="BS18" s="267"/>
      <c r="BT18" s="267"/>
      <c r="BU18" s="267"/>
      <c r="BV18" s="267"/>
      <c r="BW18" s="267"/>
      <c r="BX18" s="267"/>
      <c r="BY18" s="267"/>
      <c r="BZ18" s="267"/>
      <c r="CA18" s="267"/>
      <c r="CB18" s="267"/>
      <c r="CC18" s="267"/>
      <c r="CD18" s="267"/>
    </row>
    <row r="19" spans="1:82" s="124" customFormat="1" ht="25.5">
      <c r="A19" s="306"/>
      <c r="B19" s="175" t="s">
        <v>2696</v>
      </c>
      <c r="C19" s="30"/>
      <c r="D19" s="37"/>
      <c r="E19" s="37" t="s">
        <v>2897</v>
      </c>
      <c r="F19" s="78">
        <v>1057800</v>
      </c>
      <c r="G19" s="37" t="s">
        <v>100</v>
      </c>
      <c r="H19" s="39"/>
      <c r="I19" s="307"/>
      <c r="J19" s="38"/>
      <c r="K19" s="40"/>
      <c r="L19" s="40"/>
      <c r="M19" s="4"/>
      <c r="N19" s="4"/>
      <c r="O19" s="37"/>
      <c r="P19" s="37"/>
      <c r="Q19" s="37"/>
      <c r="R19" s="37"/>
      <c r="S19" s="4"/>
      <c r="T19" s="37"/>
      <c r="U19" s="37"/>
      <c r="V19" s="4"/>
      <c r="W19" s="4"/>
      <c r="X19" s="4"/>
      <c r="Y19" s="77"/>
      <c r="Z19" s="267"/>
      <c r="AA19" s="267"/>
      <c r="AB19" s="267"/>
      <c r="AC19" s="267"/>
      <c r="AD19" s="267"/>
      <c r="AE19" s="267"/>
      <c r="AF19" s="267"/>
      <c r="AG19" s="267"/>
      <c r="AH19" s="267"/>
      <c r="AI19" s="267"/>
      <c r="AJ19" s="267"/>
      <c r="AK19" s="267"/>
      <c r="AL19" s="267"/>
      <c r="AM19" s="267"/>
      <c r="AN19" s="267"/>
      <c r="AO19" s="267"/>
      <c r="AP19" s="267"/>
      <c r="AQ19" s="267"/>
      <c r="AR19" s="267"/>
      <c r="AS19" s="267"/>
      <c r="AT19" s="267"/>
      <c r="AU19" s="267"/>
      <c r="AV19" s="267"/>
      <c r="AW19" s="267"/>
      <c r="AX19" s="267"/>
      <c r="AY19" s="267"/>
      <c r="AZ19" s="267"/>
      <c r="BA19" s="267"/>
      <c r="BB19" s="267"/>
      <c r="BC19" s="267"/>
      <c r="BD19" s="267"/>
      <c r="BE19" s="267"/>
      <c r="BF19" s="267"/>
      <c r="BG19" s="267"/>
      <c r="BH19" s="267"/>
      <c r="BI19" s="267"/>
      <c r="BJ19" s="267"/>
      <c r="BK19" s="267"/>
      <c r="BL19" s="267"/>
      <c r="BM19" s="267"/>
      <c r="BN19" s="267"/>
      <c r="BO19" s="267"/>
      <c r="BP19" s="267"/>
      <c r="BQ19" s="267"/>
      <c r="BR19" s="267"/>
      <c r="BS19" s="267"/>
      <c r="BT19" s="267"/>
      <c r="BU19" s="267"/>
      <c r="BV19" s="267"/>
      <c r="BW19" s="267"/>
      <c r="BX19" s="267"/>
      <c r="BY19" s="267"/>
      <c r="BZ19" s="267"/>
      <c r="CA19" s="267"/>
      <c r="CB19" s="267"/>
      <c r="CC19" s="267"/>
      <c r="CD19" s="267"/>
    </row>
    <row r="20" spans="1:82" s="124" customFormat="1" ht="15">
      <c r="A20" s="306"/>
      <c r="B20" s="175" t="s">
        <v>2640</v>
      </c>
      <c r="C20" s="30"/>
      <c r="D20" s="37"/>
      <c r="E20" s="37" t="s">
        <v>2897</v>
      </c>
      <c r="F20" s="78">
        <v>190773</v>
      </c>
      <c r="G20" s="37" t="s">
        <v>100</v>
      </c>
      <c r="H20" s="39"/>
      <c r="I20" s="307"/>
      <c r="J20" s="38"/>
      <c r="K20" s="40"/>
      <c r="L20" s="40"/>
      <c r="M20" s="4"/>
      <c r="N20" s="4"/>
      <c r="O20" s="37"/>
      <c r="P20" s="37"/>
      <c r="Q20" s="37"/>
      <c r="R20" s="37"/>
      <c r="S20" s="4"/>
      <c r="T20" s="37"/>
      <c r="U20" s="37"/>
      <c r="V20" s="4"/>
      <c r="W20" s="4"/>
      <c r="X20" s="4"/>
      <c r="Y20" s="77"/>
      <c r="Z20" s="267"/>
      <c r="AA20" s="267"/>
      <c r="AB20" s="267"/>
      <c r="AC20" s="267"/>
      <c r="AD20" s="267"/>
      <c r="AE20" s="267"/>
      <c r="AF20" s="267"/>
      <c r="AG20" s="267"/>
      <c r="AH20" s="267"/>
      <c r="AI20" s="267"/>
      <c r="AJ20" s="267"/>
      <c r="AK20" s="267"/>
      <c r="AL20" s="267"/>
      <c r="AM20" s="267"/>
      <c r="AN20" s="267"/>
      <c r="AO20" s="267"/>
      <c r="AP20" s="267"/>
      <c r="AQ20" s="267"/>
      <c r="AR20" s="267"/>
      <c r="AS20" s="267"/>
      <c r="AT20" s="267"/>
      <c r="AU20" s="267"/>
      <c r="AV20" s="267"/>
      <c r="AW20" s="267"/>
      <c r="AX20" s="267"/>
      <c r="AY20" s="267"/>
      <c r="AZ20" s="267"/>
      <c r="BA20" s="267"/>
      <c r="BB20" s="267"/>
      <c r="BC20" s="267"/>
      <c r="BD20" s="267"/>
      <c r="BE20" s="267"/>
      <c r="BF20" s="267"/>
      <c r="BG20" s="267"/>
      <c r="BH20" s="267"/>
      <c r="BI20" s="267"/>
      <c r="BJ20" s="267"/>
      <c r="BK20" s="267"/>
      <c r="BL20" s="267"/>
      <c r="BM20" s="267"/>
      <c r="BN20" s="267"/>
      <c r="BO20" s="267"/>
      <c r="BP20" s="267"/>
      <c r="BQ20" s="267"/>
      <c r="BR20" s="267"/>
      <c r="BS20" s="267"/>
      <c r="BT20" s="267"/>
      <c r="BU20" s="267"/>
      <c r="BV20" s="267"/>
      <c r="BW20" s="267"/>
      <c r="BX20" s="267"/>
      <c r="BY20" s="267"/>
      <c r="BZ20" s="267"/>
      <c r="CA20" s="267"/>
      <c r="CB20" s="267"/>
      <c r="CC20" s="267"/>
      <c r="CD20" s="267"/>
    </row>
    <row r="21" spans="1:82" s="124" customFormat="1" ht="15">
      <c r="A21" s="306"/>
      <c r="B21" s="175" t="s">
        <v>2695</v>
      </c>
      <c r="C21" s="30"/>
      <c r="D21" s="37"/>
      <c r="E21" s="37" t="s">
        <v>2897</v>
      </c>
      <c r="F21" s="78">
        <v>189420</v>
      </c>
      <c r="G21" s="37" t="s">
        <v>100</v>
      </c>
      <c r="H21" s="39"/>
      <c r="I21" s="307"/>
      <c r="J21" s="38"/>
      <c r="K21" s="40"/>
      <c r="L21" s="40"/>
      <c r="M21" s="4"/>
      <c r="N21" s="4"/>
      <c r="O21" s="37"/>
      <c r="P21" s="37"/>
      <c r="Q21" s="37"/>
      <c r="R21" s="37"/>
      <c r="S21" s="4"/>
      <c r="T21" s="37"/>
      <c r="U21" s="37"/>
      <c r="V21" s="4"/>
      <c r="W21" s="4"/>
      <c r="X21" s="4"/>
      <c r="Y21" s="77"/>
      <c r="Z21" s="267"/>
      <c r="AA21" s="267"/>
      <c r="AB21" s="267"/>
      <c r="AC21" s="267"/>
      <c r="AD21" s="267"/>
      <c r="AE21" s="267"/>
      <c r="AF21" s="267"/>
      <c r="AG21" s="267"/>
      <c r="AH21" s="267"/>
      <c r="AI21" s="267"/>
      <c r="AJ21" s="267"/>
      <c r="AK21" s="267"/>
      <c r="AL21" s="267"/>
      <c r="AM21" s="267"/>
      <c r="AN21" s="267"/>
      <c r="AO21" s="267"/>
      <c r="AP21" s="267"/>
      <c r="AQ21" s="267"/>
      <c r="AR21" s="267"/>
      <c r="AS21" s="267"/>
      <c r="AT21" s="267"/>
      <c r="AU21" s="267"/>
      <c r="AV21" s="267"/>
      <c r="AW21" s="267"/>
      <c r="AX21" s="267"/>
      <c r="AY21" s="267"/>
      <c r="AZ21" s="267"/>
      <c r="BA21" s="267"/>
      <c r="BB21" s="267"/>
      <c r="BC21" s="267"/>
      <c r="BD21" s="267"/>
      <c r="BE21" s="267"/>
      <c r="BF21" s="267"/>
      <c r="BG21" s="267"/>
      <c r="BH21" s="267"/>
      <c r="BI21" s="267"/>
      <c r="BJ21" s="267"/>
      <c r="BK21" s="267"/>
      <c r="BL21" s="267"/>
      <c r="BM21" s="267"/>
      <c r="BN21" s="267"/>
      <c r="BO21" s="267"/>
      <c r="BP21" s="267"/>
      <c r="BQ21" s="267"/>
      <c r="BR21" s="267"/>
      <c r="BS21" s="267"/>
      <c r="BT21" s="267"/>
      <c r="BU21" s="267"/>
      <c r="BV21" s="267"/>
      <c r="BW21" s="267"/>
      <c r="BX21" s="267"/>
      <c r="BY21" s="267"/>
      <c r="BZ21" s="267"/>
      <c r="CA21" s="267"/>
      <c r="CB21" s="267"/>
      <c r="CC21" s="267"/>
      <c r="CD21" s="267"/>
    </row>
    <row r="22" spans="1:82" s="124" customFormat="1" ht="25.5">
      <c r="A22" s="36">
        <v>11</v>
      </c>
      <c r="B22" s="30" t="s">
        <v>2787</v>
      </c>
      <c r="C22" s="30" t="s">
        <v>2682</v>
      </c>
      <c r="D22" s="37"/>
      <c r="E22" s="37" t="s">
        <v>2897</v>
      </c>
      <c r="F22" s="78">
        <v>319036</v>
      </c>
      <c r="G22" s="37" t="s">
        <v>100</v>
      </c>
      <c r="H22" s="39"/>
      <c r="I22" s="38">
        <v>2012</v>
      </c>
      <c r="J22" s="38"/>
      <c r="K22" s="40"/>
      <c r="L22" s="40"/>
      <c r="M22" s="4"/>
      <c r="N22" s="4"/>
      <c r="O22" s="37"/>
      <c r="P22" s="37"/>
      <c r="Q22" s="37"/>
      <c r="R22" s="37"/>
      <c r="S22" s="4"/>
      <c r="T22" s="37"/>
      <c r="U22" s="37"/>
      <c r="V22" s="4"/>
      <c r="W22" s="4"/>
      <c r="X22" s="4"/>
      <c r="Y22" s="77"/>
      <c r="Z22" s="267"/>
      <c r="AA22" s="267"/>
      <c r="AB22" s="267"/>
      <c r="AC22" s="267"/>
      <c r="AD22" s="267"/>
      <c r="AE22" s="267"/>
      <c r="AF22" s="267"/>
      <c r="AG22" s="267"/>
      <c r="AH22" s="267"/>
      <c r="AI22" s="267"/>
      <c r="AJ22" s="267"/>
      <c r="AK22" s="267"/>
      <c r="AL22" s="267"/>
      <c r="AM22" s="267"/>
      <c r="AN22" s="267"/>
      <c r="AO22" s="267"/>
      <c r="AP22" s="267"/>
      <c r="AQ22" s="267"/>
      <c r="AR22" s="267"/>
      <c r="AS22" s="267"/>
      <c r="AT22" s="267"/>
      <c r="AU22" s="267"/>
      <c r="AV22" s="267"/>
      <c r="AW22" s="267"/>
      <c r="AX22" s="267"/>
      <c r="AY22" s="267"/>
      <c r="AZ22" s="267"/>
      <c r="BA22" s="267"/>
      <c r="BB22" s="267"/>
      <c r="BC22" s="267"/>
      <c r="BD22" s="267"/>
      <c r="BE22" s="267"/>
      <c r="BF22" s="267"/>
      <c r="BG22" s="267"/>
      <c r="BH22" s="267"/>
      <c r="BI22" s="267"/>
      <c r="BJ22" s="267"/>
      <c r="BK22" s="267"/>
      <c r="BL22" s="267"/>
      <c r="BM22" s="267"/>
      <c r="BN22" s="267"/>
      <c r="BO22" s="267"/>
      <c r="BP22" s="267"/>
      <c r="BQ22" s="267"/>
      <c r="BR22" s="267"/>
      <c r="BS22" s="267"/>
      <c r="BT22" s="267"/>
      <c r="BU22" s="267"/>
      <c r="BV22" s="267"/>
      <c r="BW22" s="267"/>
      <c r="BX22" s="267"/>
      <c r="BY22" s="267"/>
      <c r="BZ22" s="267"/>
      <c r="CA22" s="267"/>
      <c r="CB22" s="267"/>
      <c r="CC22" s="267"/>
      <c r="CD22" s="267"/>
    </row>
    <row r="23" spans="1:82" s="124" customFormat="1" ht="15">
      <c r="A23" s="306">
        <v>12</v>
      </c>
      <c r="B23" s="30" t="s">
        <v>2788</v>
      </c>
      <c r="C23" s="30" t="s">
        <v>2683</v>
      </c>
      <c r="D23" s="37"/>
      <c r="E23" s="37" t="s">
        <v>2897</v>
      </c>
      <c r="F23" s="264" t="s">
        <v>6</v>
      </c>
      <c r="G23" s="265" t="s">
        <v>6</v>
      </c>
      <c r="H23" s="39"/>
      <c r="I23" s="307">
        <v>2014</v>
      </c>
      <c r="J23" s="38"/>
      <c r="K23" s="40"/>
      <c r="L23" s="40"/>
      <c r="M23" s="4"/>
      <c r="N23" s="4"/>
      <c r="O23" s="37"/>
      <c r="P23" s="37"/>
      <c r="Q23" s="37"/>
      <c r="R23" s="37"/>
      <c r="S23" s="4"/>
      <c r="T23" s="37"/>
      <c r="U23" s="37"/>
      <c r="V23" s="4"/>
      <c r="W23" s="4"/>
      <c r="X23" s="4"/>
      <c r="Y23" s="7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O23" s="267"/>
      <c r="AP23" s="267"/>
      <c r="AQ23" s="267"/>
      <c r="AR23" s="267"/>
      <c r="AS23" s="267"/>
      <c r="AT23" s="267"/>
      <c r="AU23" s="267"/>
      <c r="AV23" s="267"/>
      <c r="AW23" s="267"/>
      <c r="AX23" s="267"/>
      <c r="AY23" s="267"/>
      <c r="AZ23" s="267"/>
      <c r="BA23" s="267"/>
      <c r="BB23" s="267"/>
      <c r="BC23" s="267"/>
      <c r="BD23" s="267"/>
      <c r="BE23" s="267"/>
      <c r="BF23" s="267"/>
      <c r="BG23" s="267"/>
      <c r="BH23" s="267"/>
      <c r="BI23" s="267"/>
      <c r="BJ23" s="267"/>
      <c r="BK23" s="267"/>
      <c r="BL23" s="267"/>
      <c r="BM23" s="267"/>
      <c r="BN23" s="267"/>
      <c r="BO23" s="267"/>
      <c r="BP23" s="267"/>
      <c r="BQ23" s="267"/>
      <c r="BR23" s="267"/>
      <c r="BS23" s="267"/>
      <c r="BT23" s="267"/>
      <c r="BU23" s="267"/>
      <c r="BV23" s="267"/>
      <c r="BW23" s="267"/>
      <c r="BX23" s="267"/>
      <c r="BY23" s="267"/>
      <c r="BZ23" s="267"/>
      <c r="CA23" s="267"/>
      <c r="CB23" s="267"/>
      <c r="CC23" s="267"/>
      <c r="CD23" s="267"/>
    </row>
    <row r="24" spans="1:82" s="124" customFormat="1" ht="15">
      <c r="A24" s="306"/>
      <c r="B24" s="175" t="s">
        <v>2718</v>
      </c>
      <c r="C24" s="30"/>
      <c r="D24" s="37"/>
      <c r="E24" s="37" t="s">
        <v>2897</v>
      </c>
      <c r="F24" s="78">
        <v>42000</v>
      </c>
      <c r="G24" s="37" t="s">
        <v>100</v>
      </c>
      <c r="H24" s="39"/>
      <c r="I24" s="307"/>
      <c r="J24" s="38"/>
      <c r="K24" s="40"/>
      <c r="L24" s="40"/>
      <c r="M24" s="4"/>
      <c r="N24" s="4"/>
      <c r="O24" s="37"/>
      <c r="P24" s="37"/>
      <c r="Q24" s="37"/>
      <c r="R24" s="37"/>
      <c r="S24" s="4"/>
      <c r="T24" s="37"/>
      <c r="U24" s="37"/>
      <c r="V24" s="4"/>
      <c r="W24" s="4"/>
      <c r="X24" s="4"/>
      <c r="Y24" s="77"/>
      <c r="Z24" s="267"/>
      <c r="AA24" s="267"/>
      <c r="AB24" s="267"/>
      <c r="AC24" s="267"/>
      <c r="AD24" s="267"/>
      <c r="AE24" s="267"/>
      <c r="AF24" s="267"/>
      <c r="AG24" s="267"/>
      <c r="AH24" s="267"/>
      <c r="AI24" s="267"/>
      <c r="AJ24" s="267"/>
      <c r="AK24" s="267"/>
      <c r="AL24" s="267"/>
      <c r="AM24" s="267"/>
      <c r="AN24" s="267"/>
      <c r="AO24" s="267"/>
      <c r="AP24" s="267"/>
      <c r="AQ24" s="267"/>
      <c r="AR24" s="267"/>
      <c r="AS24" s="267"/>
      <c r="AT24" s="267"/>
      <c r="AU24" s="267"/>
      <c r="AV24" s="267"/>
      <c r="AW24" s="267"/>
      <c r="AX24" s="267"/>
      <c r="AY24" s="267"/>
      <c r="AZ24" s="267"/>
      <c r="BA24" s="267"/>
      <c r="BB24" s="267"/>
      <c r="BC24" s="267"/>
      <c r="BD24" s="267"/>
      <c r="BE24" s="267"/>
      <c r="BF24" s="267"/>
      <c r="BG24" s="267"/>
      <c r="BH24" s="267"/>
      <c r="BI24" s="267"/>
      <c r="BJ24" s="267"/>
      <c r="BK24" s="267"/>
      <c r="BL24" s="267"/>
      <c r="BM24" s="267"/>
      <c r="BN24" s="267"/>
      <c r="BO24" s="267"/>
      <c r="BP24" s="267"/>
      <c r="BQ24" s="267"/>
      <c r="BR24" s="267"/>
      <c r="BS24" s="267"/>
      <c r="BT24" s="267"/>
      <c r="BU24" s="267"/>
      <c r="BV24" s="267"/>
      <c r="BW24" s="267"/>
      <c r="BX24" s="267"/>
      <c r="BY24" s="267"/>
      <c r="BZ24" s="267"/>
      <c r="CA24" s="267"/>
      <c r="CB24" s="267"/>
      <c r="CC24" s="267"/>
      <c r="CD24" s="267"/>
    </row>
    <row r="25" spans="1:82" s="124" customFormat="1" ht="15">
      <c r="A25" s="306"/>
      <c r="B25" s="175" t="s">
        <v>2719</v>
      </c>
      <c r="C25" s="30"/>
      <c r="D25" s="37"/>
      <c r="E25" s="37" t="s">
        <v>2906</v>
      </c>
      <c r="F25" s="78">
        <v>400000</v>
      </c>
      <c r="G25" s="37" t="s">
        <v>100</v>
      </c>
      <c r="H25" s="39"/>
      <c r="I25" s="307"/>
      <c r="J25" s="38"/>
      <c r="K25" s="40"/>
      <c r="L25" s="40"/>
      <c r="M25" s="4"/>
      <c r="N25" s="4"/>
      <c r="O25" s="37"/>
      <c r="P25" s="37"/>
      <c r="Q25" s="37"/>
      <c r="R25" s="37"/>
      <c r="S25" s="4"/>
      <c r="T25" s="37"/>
      <c r="U25" s="37"/>
      <c r="V25" s="4"/>
      <c r="W25" s="4"/>
      <c r="X25" s="4"/>
      <c r="Y25" s="77"/>
      <c r="Z25" s="267"/>
      <c r="AA25" s="267"/>
      <c r="AB25" s="267"/>
      <c r="AC25" s="267"/>
      <c r="AD25" s="267"/>
      <c r="AE25" s="267"/>
      <c r="AF25" s="267"/>
      <c r="AG25" s="267"/>
      <c r="AH25" s="267"/>
      <c r="AI25" s="267"/>
      <c r="AJ25" s="267"/>
      <c r="AK25" s="267"/>
      <c r="AL25" s="267"/>
      <c r="AM25" s="267"/>
      <c r="AN25" s="267"/>
      <c r="AO25" s="267"/>
      <c r="AP25" s="267"/>
      <c r="AQ25" s="267"/>
      <c r="AR25" s="267"/>
      <c r="AS25" s="267"/>
      <c r="AT25" s="267"/>
      <c r="AU25" s="267"/>
      <c r="AV25" s="267"/>
      <c r="AW25" s="267"/>
      <c r="AX25" s="267"/>
      <c r="AY25" s="267"/>
      <c r="AZ25" s="267"/>
      <c r="BA25" s="267"/>
      <c r="BB25" s="267"/>
      <c r="BC25" s="267"/>
      <c r="BD25" s="267"/>
      <c r="BE25" s="267"/>
      <c r="BF25" s="267"/>
      <c r="BG25" s="267"/>
      <c r="BH25" s="267"/>
      <c r="BI25" s="267"/>
      <c r="BJ25" s="267"/>
      <c r="BK25" s="267"/>
      <c r="BL25" s="267"/>
      <c r="BM25" s="267"/>
      <c r="BN25" s="267"/>
      <c r="BO25" s="267"/>
      <c r="BP25" s="267"/>
      <c r="BQ25" s="267"/>
      <c r="BR25" s="267"/>
      <c r="BS25" s="267"/>
      <c r="BT25" s="267"/>
      <c r="BU25" s="267"/>
      <c r="BV25" s="267"/>
      <c r="BW25" s="267"/>
      <c r="BX25" s="267"/>
      <c r="BY25" s="267"/>
      <c r="BZ25" s="267"/>
      <c r="CA25" s="267"/>
      <c r="CB25" s="267"/>
      <c r="CC25" s="267"/>
      <c r="CD25" s="267"/>
    </row>
    <row r="26" spans="1:82" s="124" customFormat="1" ht="15">
      <c r="A26" s="306"/>
      <c r="B26" s="175" t="s">
        <v>2720</v>
      </c>
      <c r="C26" s="30"/>
      <c r="D26" s="37"/>
      <c r="E26" s="37" t="s">
        <v>2897</v>
      </c>
      <c r="F26" s="78">
        <v>1350000</v>
      </c>
      <c r="G26" s="37" t="s">
        <v>100</v>
      </c>
      <c r="H26" s="39"/>
      <c r="I26" s="307"/>
      <c r="J26" s="38"/>
      <c r="K26" s="40"/>
      <c r="L26" s="40"/>
      <c r="M26" s="4"/>
      <c r="N26" s="4"/>
      <c r="O26" s="37"/>
      <c r="P26" s="37"/>
      <c r="Q26" s="37"/>
      <c r="R26" s="37"/>
      <c r="S26" s="4"/>
      <c r="T26" s="37"/>
      <c r="U26" s="37"/>
      <c r="V26" s="4"/>
      <c r="W26" s="4"/>
      <c r="X26" s="4"/>
      <c r="Y26" s="77"/>
      <c r="Z26" s="267"/>
      <c r="AA26" s="267"/>
      <c r="AB26" s="267"/>
      <c r="AC26" s="267"/>
      <c r="AD26" s="267"/>
      <c r="AE26" s="267"/>
      <c r="AF26" s="267"/>
      <c r="AG26" s="267"/>
      <c r="AH26" s="267"/>
      <c r="AI26" s="267"/>
      <c r="AJ26" s="267"/>
      <c r="AK26" s="267"/>
      <c r="AL26" s="267"/>
      <c r="AM26" s="267"/>
      <c r="AN26" s="267"/>
      <c r="AO26" s="267"/>
      <c r="AP26" s="267"/>
      <c r="AQ26" s="267"/>
      <c r="AR26" s="267"/>
      <c r="AS26" s="267"/>
      <c r="AT26" s="267"/>
      <c r="AU26" s="267"/>
      <c r="AV26" s="267"/>
      <c r="AW26" s="267"/>
      <c r="AX26" s="267"/>
      <c r="AY26" s="267"/>
      <c r="AZ26" s="267"/>
      <c r="BA26" s="267"/>
      <c r="BB26" s="267"/>
      <c r="BC26" s="267"/>
      <c r="BD26" s="267"/>
      <c r="BE26" s="267"/>
      <c r="BF26" s="267"/>
      <c r="BG26" s="267"/>
      <c r="BH26" s="267"/>
      <c r="BI26" s="267"/>
      <c r="BJ26" s="267"/>
      <c r="BK26" s="267"/>
      <c r="BL26" s="267"/>
      <c r="BM26" s="267"/>
      <c r="BN26" s="267"/>
      <c r="BO26" s="267"/>
      <c r="BP26" s="267"/>
      <c r="BQ26" s="267"/>
      <c r="BR26" s="267"/>
      <c r="BS26" s="267"/>
      <c r="BT26" s="267"/>
      <c r="BU26" s="267"/>
      <c r="BV26" s="267"/>
      <c r="BW26" s="267"/>
      <c r="BX26" s="267"/>
      <c r="BY26" s="267"/>
      <c r="BZ26" s="267"/>
      <c r="CA26" s="267"/>
      <c r="CB26" s="267"/>
      <c r="CC26" s="267"/>
      <c r="CD26" s="267"/>
    </row>
    <row r="27" spans="1:82" s="124" customFormat="1" ht="15">
      <c r="A27" s="306"/>
      <c r="B27" s="175" t="s">
        <v>2721</v>
      </c>
      <c r="C27" s="30"/>
      <c r="D27" s="37"/>
      <c r="E27" s="37" t="s">
        <v>2897</v>
      </c>
      <c r="F27" s="78">
        <v>77866.2</v>
      </c>
      <c r="G27" s="37" t="s">
        <v>100</v>
      </c>
      <c r="H27" s="39"/>
      <c r="I27" s="307"/>
      <c r="J27" s="38"/>
      <c r="K27" s="40"/>
      <c r="L27" s="40"/>
      <c r="M27" s="4"/>
      <c r="N27" s="4"/>
      <c r="O27" s="37"/>
      <c r="P27" s="37"/>
      <c r="Q27" s="37"/>
      <c r="R27" s="37"/>
      <c r="S27" s="4"/>
      <c r="T27" s="37"/>
      <c r="U27" s="37"/>
      <c r="V27" s="4"/>
      <c r="W27" s="4"/>
      <c r="X27" s="4"/>
      <c r="Y27" s="77"/>
      <c r="Z27" s="267"/>
      <c r="AA27" s="267"/>
      <c r="AB27" s="267"/>
      <c r="AC27" s="267"/>
      <c r="AD27" s="267"/>
      <c r="AE27" s="267"/>
      <c r="AF27" s="267"/>
      <c r="AG27" s="267"/>
      <c r="AH27" s="267"/>
      <c r="AI27" s="267"/>
      <c r="AJ27" s="267"/>
      <c r="AK27" s="267"/>
      <c r="AL27" s="267"/>
      <c r="AM27" s="267"/>
      <c r="AN27" s="267"/>
      <c r="AO27" s="267"/>
      <c r="AP27" s="267"/>
      <c r="AQ27" s="267"/>
      <c r="AR27" s="267"/>
      <c r="AS27" s="267"/>
      <c r="AT27" s="267"/>
      <c r="AU27" s="267"/>
      <c r="AV27" s="267"/>
      <c r="AW27" s="267"/>
      <c r="AX27" s="267"/>
      <c r="AY27" s="267"/>
      <c r="AZ27" s="267"/>
      <c r="BA27" s="267"/>
      <c r="BB27" s="267"/>
      <c r="BC27" s="267"/>
      <c r="BD27" s="267"/>
      <c r="BE27" s="267"/>
      <c r="BF27" s="267"/>
      <c r="BG27" s="267"/>
      <c r="BH27" s="267"/>
      <c r="BI27" s="267"/>
      <c r="BJ27" s="267"/>
      <c r="BK27" s="267"/>
      <c r="BL27" s="267"/>
      <c r="BM27" s="267"/>
      <c r="BN27" s="267"/>
      <c r="BO27" s="267"/>
      <c r="BP27" s="267"/>
      <c r="BQ27" s="267"/>
      <c r="BR27" s="267"/>
      <c r="BS27" s="267"/>
      <c r="BT27" s="267"/>
      <c r="BU27" s="267"/>
      <c r="BV27" s="267"/>
      <c r="BW27" s="267"/>
      <c r="BX27" s="267"/>
      <c r="BY27" s="267"/>
      <c r="BZ27" s="267"/>
      <c r="CA27" s="267"/>
      <c r="CB27" s="267"/>
      <c r="CC27" s="267"/>
      <c r="CD27" s="267"/>
    </row>
    <row r="28" spans="1:82" s="124" customFormat="1" ht="15">
      <c r="A28" s="306"/>
      <c r="B28" s="175" t="s">
        <v>2722</v>
      </c>
      <c r="C28" s="30"/>
      <c r="D28" s="37"/>
      <c r="E28" s="37" t="s">
        <v>2897</v>
      </c>
      <c r="F28" s="78">
        <v>50000</v>
      </c>
      <c r="G28" s="37" t="s">
        <v>100</v>
      </c>
      <c r="H28" s="39"/>
      <c r="I28" s="307"/>
      <c r="J28" s="38"/>
      <c r="K28" s="40"/>
      <c r="L28" s="40"/>
      <c r="M28" s="4"/>
      <c r="N28" s="4"/>
      <c r="O28" s="37"/>
      <c r="P28" s="37"/>
      <c r="Q28" s="37"/>
      <c r="R28" s="37"/>
      <c r="S28" s="4"/>
      <c r="T28" s="37"/>
      <c r="U28" s="37"/>
      <c r="V28" s="4"/>
      <c r="W28" s="4"/>
      <c r="X28" s="4"/>
      <c r="Y28" s="77"/>
      <c r="Z28" s="267"/>
      <c r="AA28" s="267"/>
      <c r="AB28" s="267"/>
      <c r="AC28" s="267"/>
      <c r="AD28" s="267"/>
      <c r="AE28" s="267"/>
      <c r="AF28" s="267"/>
      <c r="AG28" s="267"/>
      <c r="AH28" s="267"/>
      <c r="AI28" s="267"/>
      <c r="AJ28" s="267"/>
      <c r="AK28" s="267"/>
      <c r="AL28" s="267"/>
      <c r="AM28" s="267"/>
      <c r="AN28" s="267"/>
      <c r="AO28" s="267"/>
      <c r="AP28" s="267"/>
      <c r="AQ28" s="267"/>
      <c r="AR28" s="267"/>
      <c r="AS28" s="267"/>
      <c r="AT28" s="267"/>
      <c r="AU28" s="267"/>
      <c r="AV28" s="267"/>
      <c r="AW28" s="267"/>
      <c r="AX28" s="267"/>
      <c r="AY28" s="267"/>
      <c r="AZ28" s="267"/>
      <c r="BA28" s="267"/>
      <c r="BB28" s="267"/>
      <c r="BC28" s="267"/>
      <c r="BD28" s="267"/>
      <c r="BE28" s="267"/>
      <c r="BF28" s="267"/>
      <c r="BG28" s="267"/>
      <c r="BH28" s="267"/>
      <c r="BI28" s="267"/>
      <c r="BJ28" s="267"/>
      <c r="BK28" s="267"/>
      <c r="BL28" s="267"/>
      <c r="BM28" s="267"/>
      <c r="BN28" s="267"/>
      <c r="BO28" s="267"/>
      <c r="BP28" s="267"/>
      <c r="BQ28" s="267"/>
      <c r="BR28" s="267"/>
      <c r="BS28" s="267"/>
      <c r="BT28" s="267"/>
      <c r="BU28" s="267"/>
      <c r="BV28" s="267"/>
      <c r="BW28" s="267"/>
      <c r="BX28" s="267"/>
      <c r="BY28" s="267"/>
      <c r="BZ28" s="267"/>
      <c r="CA28" s="267"/>
      <c r="CB28" s="267"/>
      <c r="CC28" s="267"/>
      <c r="CD28" s="267"/>
    </row>
    <row r="29" spans="1:82" s="124" customFormat="1" ht="15">
      <c r="A29" s="306"/>
      <c r="B29" s="175" t="s">
        <v>2723</v>
      </c>
      <c r="C29" s="30"/>
      <c r="D29" s="37"/>
      <c r="E29" s="37" t="s">
        <v>2897</v>
      </c>
      <c r="F29" s="78">
        <v>25842</v>
      </c>
      <c r="G29" s="37" t="s">
        <v>100</v>
      </c>
      <c r="H29" s="39"/>
      <c r="I29" s="307"/>
      <c r="J29" s="38"/>
      <c r="K29" s="40"/>
      <c r="L29" s="40"/>
      <c r="M29" s="4"/>
      <c r="N29" s="4"/>
      <c r="O29" s="37"/>
      <c r="P29" s="37"/>
      <c r="Q29" s="37"/>
      <c r="R29" s="37"/>
      <c r="S29" s="4"/>
      <c r="T29" s="37"/>
      <c r="U29" s="37"/>
      <c r="V29" s="4"/>
      <c r="W29" s="4"/>
      <c r="X29" s="4"/>
      <c r="Y29" s="77"/>
      <c r="Z29" s="267"/>
      <c r="AA29" s="267"/>
      <c r="AB29" s="267"/>
      <c r="AC29" s="267"/>
      <c r="AD29" s="267"/>
      <c r="AE29" s="267"/>
      <c r="AF29" s="267"/>
      <c r="AG29" s="267"/>
      <c r="AH29" s="267"/>
      <c r="AI29" s="267"/>
      <c r="AJ29" s="267"/>
      <c r="AK29" s="267"/>
      <c r="AL29" s="267"/>
      <c r="AM29" s="267"/>
      <c r="AN29" s="267"/>
      <c r="AO29" s="267"/>
      <c r="AP29" s="267"/>
      <c r="AQ29" s="267"/>
      <c r="AR29" s="267"/>
      <c r="AS29" s="267"/>
      <c r="AT29" s="267"/>
      <c r="AU29" s="267"/>
      <c r="AV29" s="267"/>
      <c r="AW29" s="267"/>
      <c r="AX29" s="267"/>
      <c r="AY29" s="267"/>
      <c r="AZ29" s="267"/>
      <c r="BA29" s="267"/>
      <c r="BB29" s="267"/>
      <c r="BC29" s="267"/>
      <c r="BD29" s="267"/>
      <c r="BE29" s="267"/>
      <c r="BF29" s="267"/>
      <c r="BG29" s="267"/>
      <c r="BH29" s="267"/>
      <c r="BI29" s="267"/>
      <c r="BJ29" s="267"/>
      <c r="BK29" s="267"/>
      <c r="BL29" s="267"/>
      <c r="BM29" s="267"/>
      <c r="BN29" s="267"/>
      <c r="BO29" s="267"/>
      <c r="BP29" s="267"/>
      <c r="BQ29" s="267"/>
      <c r="BR29" s="267"/>
      <c r="BS29" s="267"/>
      <c r="BT29" s="267"/>
      <c r="BU29" s="267"/>
      <c r="BV29" s="267"/>
      <c r="BW29" s="267"/>
      <c r="BX29" s="267"/>
      <c r="BY29" s="267"/>
      <c r="BZ29" s="267"/>
      <c r="CA29" s="267"/>
      <c r="CB29" s="267"/>
      <c r="CC29" s="267"/>
      <c r="CD29" s="267"/>
    </row>
    <row r="30" spans="1:82" s="124" customFormat="1" ht="15">
      <c r="A30" s="306">
        <v>13</v>
      </c>
      <c r="B30" s="30" t="s">
        <v>2789</v>
      </c>
      <c r="C30" s="30" t="s">
        <v>2684</v>
      </c>
      <c r="D30" s="37"/>
      <c r="E30" s="37" t="s">
        <v>2897</v>
      </c>
      <c r="F30" s="264" t="s">
        <v>6</v>
      </c>
      <c r="G30" s="265" t="s">
        <v>6</v>
      </c>
      <c r="H30" s="39"/>
      <c r="I30" s="307">
        <v>2014</v>
      </c>
      <c r="J30" s="38"/>
      <c r="K30" s="40"/>
      <c r="L30" s="40"/>
      <c r="M30" s="4"/>
      <c r="N30" s="4"/>
      <c r="O30" s="37"/>
      <c r="P30" s="37"/>
      <c r="Q30" s="37"/>
      <c r="R30" s="37"/>
      <c r="S30" s="4"/>
      <c r="T30" s="37"/>
      <c r="U30" s="37"/>
      <c r="V30" s="4"/>
      <c r="W30" s="4"/>
      <c r="X30" s="4"/>
      <c r="Y30" s="77"/>
      <c r="Z30" s="267"/>
      <c r="AA30" s="267"/>
      <c r="AB30" s="267"/>
      <c r="AC30" s="267"/>
      <c r="AD30" s="267"/>
      <c r="AE30" s="267"/>
      <c r="AF30" s="267"/>
      <c r="AG30" s="267"/>
      <c r="AH30" s="267"/>
      <c r="AI30" s="267"/>
      <c r="AJ30" s="267"/>
      <c r="AK30" s="267"/>
      <c r="AL30" s="267"/>
      <c r="AM30" s="267"/>
      <c r="AN30" s="267"/>
      <c r="AO30" s="267"/>
      <c r="AP30" s="267"/>
      <c r="AQ30" s="267"/>
      <c r="AR30" s="267"/>
      <c r="AS30" s="267"/>
      <c r="AT30" s="267"/>
      <c r="AU30" s="267"/>
      <c r="AV30" s="267"/>
      <c r="AW30" s="267"/>
      <c r="AX30" s="267"/>
      <c r="AY30" s="267"/>
      <c r="AZ30" s="267"/>
      <c r="BA30" s="267"/>
      <c r="BB30" s="267"/>
      <c r="BC30" s="267"/>
      <c r="BD30" s="267"/>
      <c r="BE30" s="267"/>
      <c r="BF30" s="267"/>
      <c r="BG30" s="267"/>
      <c r="BH30" s="267"/>
      <c r="BI30" s="267"/>
      <c r="BJ30" s="267"/>
      <c r="BK30" s="267"/>
      <c r="BL30" s="267"/>
      <c r="BM30" s="267"/>
      <c r="BN30" s="267"/>
      <c r="BO30" s="267"/>
      <c r="BP30" s="267"/>
      <c r="BQ30" s="267"/>
      <c r="BR30" s="267"/>
      <c r="BS30" s="267"/>
      <c r="BT30" s="267"/>
      <c r="BU30" s="267"/>
      <c r="BV30" s="267"/>
      <c r="BW30" s="267"/>
      <c r="BX30" s="267"/>
      <c r="BY30" s="267"/>
      <c r="BZ30" s="267"/>
      <c r="CA30" s="267"/>
      <c r="CB30" s="267"/>
      <c r="CC30" s="267"/>
      <c r="CD30" s="267"/>
    </row>
    <row r="31" spans="1:82" s="124" customFormat="1" ht="15">
      <c r="A31" s="306"/>
      <c r="B31" s="175" t="s">
        <v>2724</v>
      </c>
      <c r="C31" s="30"/>
      <c r="D31" s="37"/>
      <c r="E31" s="37" t="s">
        <v>2897</v>
      </c>
      <c r="F31" s="78">
        <v>850000</v>
      </c>
      <c r="G31" s="37" t="s">
        <v>100</v>
      </c>
      <c r="H31" s="39"/>
      <c r="I31" s="307"/>
      <c r="J31" s="38"/>
      <c r="K31" s="40"/>
      <c r="L31" s="40"/>
      <c r="M31" s="4"/>
      <c r="N31" s="4"/>
      <c r="O31" s="37"/>
      <c r="P31" s="37"/>
      <c r="Q31" s="37"/>
      <c r="R31" s="37"/>
      <c r="S31" s="4"/>
      <c r="T31" s="37"/>
      <c r="U31" s="37"/>
      <c r="V31" s="4"/>
      <c r="W31" s="4"/>
      <c r="X31" s="4"/>
      <c r="Y31" s="77"/>
      <c r="Z31" s="267"/>
      <c r="AA31" s="267"/>
      <c r="AB31" s="267"/>
      <c r="AC31" s="267"/>
      <c r="AD31" s="267"/>
      <c r="AE31" s="267"/>
      <c r="AF31" s="267"/>
      <c r="AG31" s="267"/>
      <c r="AH31" s="267"/>
      <c r="AI31" s="267"/>
      <c r="AJ31" s="267"/>
      <c r="AK31" s="267"/>
      <c r="AL31" s="267"/>
      <c r="AM31" s="267"/>
      <c r="AN31" s="267"/>
      <c r="AO31" s="267"/>
      <c r="AP31" s="267"/>
      <c r="AQ31" s="267"/>
      <c r="AR31" s="267"/>
      <c r="AS31" s="267"/>
      <c r="AT31" s="267"/>
      <c r="AU31" s="267"/>
      <c r="AV31" s="267"/>
      <c r="AW31" s="267"/>
      <c r="AX31" s="267"/>
      <c r="AY31" s="267"/>
      <c r="AZ31" s="267"/>
      <c r="BA31" s="267"/>
      <c r="BB31" s="267"/>
      <c r="BC31" s="267"/>
      <c r="BD31" s="267"/>
      <c r="BE31" s="267"/>
      <c r="BF31" s="267"/>
      <c r="BG31" s="267"/>
      <c r="BH31" s="267"/>
      <c r="BI31" s="267"/>
      <c r="BJ31" s="267"/>
      <c r="BK31" s="267"/>
      <c r="BL31" s="267"/>
      <c r="BM31" s="267"/>
      <c r="BN31" s="267"/>
      <c r="BO31" s="267"/>
      <c r="BP31" s="267"/>
      <c r="BQ31" s="267"/>
      <c r="BR31" s="267"/>
      <c r="BS31" s="267"/>
      <c r="BT31" s="267"/>
      <c r="BU31" s="267"/>
      <c r="BV31" s="267"/>
      <c r="BW31" s="267"/>
      <c r="BX31" s="267"/>
      <c r="BY31" s="267"/>
      <c r="BZ31" s="267"/>
      <c r="CA31" s="267"/>
      <c r="CB31" s="267"/>
      <c r="CC31" s="267"/>
      <c r="CD31" s="267"/>
    </row>
    <row r="32" spans="1:82" s="124" customFormat="1" ht="15">
      <c r="A32" s="306"/>
      <c r="B32" s="175" t="s">
        <v>2725</v>
      </c>
      <c r="C32" s="30"/>
      <c r="D32" s="37"/>
      <c r="E32" s="37" t="s">
        <v>2906</v>
      </c>
      <c r="F32" s="78">
        <v>140000</v>
      </c>
      <c r="G32" s="37" t="s">
        <v>100</v>
      </c>
      <c r="H32" s="39"/>
      <c r="I32" s="307"/>
      <c r="J32" s="38"/>
      <c r="K32" s="40"/>
      <c r="L32" s="40"/>
      <c r="M32" s="4"/>
      <c r="N32" s="4"/>
      <c r="O32" s="37"/>
      <c r="P32" s="37"/>
      <c r="Q32" s="37"/>
      <c r="R32" s="37"/>
      <c r="S32" s="4"/>
      <c r="T32" s="37"/>
      <c r="U32" s="37"/>
      <c r="V32" s="4"/>
      <c r="W32" s="4"/>
      <c r="X32" s="4"/>
      <c r="Y32" s="77"/>
      <c r="Z32" s="267"/>
      <c r="AA32" s="267"/>
      <c r="AB32" s="267"/>
      <c r="AC32" s="267"/>
      <c r="AD32" s="267"/>
      <c r="AE32" s="267"/>
      <c r="AF32" s="267"/>
      <c r="AG32" s="267"/>
      <c r="AH32" s="267"/>
      <c r="AI32" s="267"/>
      <c r="AJ32" s="267"/>
      <c r="AK32" s="267"/>
      <c r="AL32" s="267"/>
      <c r="AM32" s="267"/>
      <c r="AN32" s="267"/>
      <c r="AO32" s="267"/>
      <c r="AP32" s="267"/>
      <c r="AQ32" s="267"/>
      <c r="AR32" s="267"/>
      <c r="AS32" s="267"/>
      <c r="AT32" s="267"/>
      <c r="AU32" s="267"/>
      <c r="AV32" s="267"/>
      <c r="AW32" s="267"/>
      <c r="AX32" s="267"/>
      <c r="AY32" s="267"/>
      <c r="AZ32" s="267"/>
      <c r="BA32" s="267"/>
      <c r="BB32" s="267"/>
      <c r="BC32" s="267"/>
      <c r="BD32" s="267"/>
      <c r="BE32" s="267"/>
      <c r="BF32" s="267"/>
      <c r="BG32" s="267"/>
      <c r="BH32" s="267"/>
      <c r="BI32" s="267"/>
      <c r="BJ32" s="267"/>
      <c r="BK32" s="267"/>
      <c r="BL32" s="267"/>
      <c r="BM32" s="267"/>
      <c r="BN32" s="267"/>
      <c r="BO32" s="267"/>
      <c r="BP32" s="267"/>
      <c r="BQ32" s="267"/>
      <c r="BR32" s="267"/>
      <c r="BS32" s="267"/>
      <c r="BT32" s="267"/>
      <c r="BU32" s="267"/>
      <c r="BV32" s="267"/>
      <c r="BW32" s="267"/>
      <c r="BX32" s="267"/>
      <c r="BY32" s="267"/>
      <c r="BZ32" s="267"/>
      <c r="CA32" s="267"/>
      <c r="CB32" s="267"/>
      <c r="CC32" s="267"/>
      <c r="CD32" s="267"/>
    </row>
    <row r="33" spans="1:82" s="124" customFormat="1" ht="15">
      <c r="A33" s="306"/>
      <c r="B33" s="175" t="s">
        <v>2763</v>
      </c>
      <c r="C33" s="30"/>
      <c r="D33" s="37"/>
      <c r="E33" s="37" t="s">
        <v>2897</v>
      </c>
      <c r="F33" s="78">
        <v>30500</v>
      </c>
      <c r="G33" s="37" t="s">
        <v>100</v>
      </c>
      <c r="H33" s="39"/>
      <c r="I33" s="307"/>
      <c r="J33" s="38"/>
      <c r="K33" s="40"/>
      <c r="L33" s="40"/>
      <c r="M33" s="4"/>
      <c r="N33" s="4"/>
      <c r="O33" s="37"/>
      <c r="P33" s="37"/>
      <c r="Q33" s="37"/>
      <c r="R33" s="37"/>
      <c r="S33" s="4"/>
      <c r="T33" s="37"/>
      <c r="U33" s="37"/>
      <c r="V33" s="4"/>
      <c r="W33" s="4"/>
      <c r="X33" s="4"/>
      <c r="Y33" s="77"/>
      <c r="Z33" s="267"/>
      <c r="AA33" s="267"/>
      <c r="AB33" s="267"/>
      <c r="AC33" s="267"/>
      <c r="AD33" s="267"/>
      <c r="AE33" s="267"/>
      <c r="AF33" s="267"/>
      <c r="AG33" s="267"/>
      <c r="AH33" s="267"/>
      <c r="AI33" s="267"/>
      <c r="AJ33" s="267"/>
      <c r="AK33" s="267"/>
      <c r="AL33" s="267"/>
      <c r="AM33" s="267"/>
      <c r="AN33" s="267"/>
      <c r="AO33" s="267"/>
      <c r="AP33" s="267"/>
      <c r="AQ33" s="267"/>
      <c r="AR33" s="267"/>
      <c r="AS33" s="267"/>
      <c r="AT33" s="267"/>
      <c r="AU33" s="267"/>
      <c r="AV33" s="267"/>
      <c r="AW33" s="267"/>
      <c r="AX33" s="267"/>
      <c r="AY33" s="267"/>
      <c r="AZ33" s="267"/>
      <c r="BA33" s="267"/>
      <c r="BB33" s="267"/>
      <c r="BC33" s="267"/>
      <c r="BD33" s="267"/>
      <c r="BE33" s="267"/>
      <c r="BF33" s="267"/>
      <c r="BG33" s="267"/>
      <c r="BH33" s="267"/>
      <c r="BI33" s="267"/>
      <c r="BJ33" s="267"/>
      <c r="BK33" s="267"/>
      <c r="BL33" s="267"/>
      <c r="BM33" s="267"/>
      <c r="BN33" s="267"/>
      <c r="BO33" s="267"/>
      <c r="BP33" s="267"/>
      <c r="BQ33" s="267"/>
      <c r="BR33" s="267"/>
      <c r="BS33" s="267"/>
      <c r="BT33" s="267"/>
      <c r="BU33" s="267"/>
      <c r="BV33" s="267"/>
      <c r="BW33" s="267"/>
      <c r="BX33" s="267"/>
      <c r="BY33" s="267"/>
      <c r="BZ33" s="267"/>
      <c r="CA33" s="267"/>
      <c r="CB33" s="267"/>
      <c r="CC33" s="267"/>
      <c r="CD33" s="267"/>
    </row>
    <row r="34" spans="1:82" s="124" customFormat="1" ht="15">
      <c r="A34" s="306"/>
      <c r="B34" s="175" t="s">
        <v>2726</v>
      </c>
      <c r="C34" s="30"/>
      <c r="D34" s="37"/>
      <c r="E34" s="37" t="s">
        <v>2897</v>
      </c>
      <c r="F34" s="78">
        <v>3000</v>
      </c>
      <c r="G34" s="37" t="s">
        <v>100</v>
      </c>
      <c r="H34" s="39"/>
      <c r="I34" s="307"/>
      <c r="J34" s="38"/>
      <c r="K34" s="40"/>
      <c r="L34" s="40"/>
      <c r="M34" s="4"/>
      <c r="N34" s="4"/>
      <c r="O34" s="37"/>
      <c r="P34" s="37"/>
      <c r="Q34" s="37"/>
      <c r="R34" s="37"/>
      <c r="S34" s="4"/>
      <c r="T34" s="37"/>
      <c r="U34" s="37"/>
      <c r="V34" s="4"/>
      <c r="W34" s="4"/>
      <c r="X34" s="4"/>
      <c r="Y34" s="77"/>
      <c r="Z34" s="267"/>
      <c r="AA34" s="267"/>
      <c r="AB34" s="267"/>
      <c r="AC34" s="267"/>
      <c r="AD34" s="267"/>
      <c r="AE34" s="267"/>
      <c r="AF34" s="267"/>
      <c r="AG34" s="267"/>
      <c r="AH34" s="267"/>
      <c r="AI34" s="267"/>
      <c r="AJ34" s="267"/>
      <c r="AK34" s="267"/>
      <c r="AL34" s="267"/>
      <c r="AM34" s="267"/>
      <c r="AN34" s="267"/>
      <c r="AO34" s="267"/>
      <c r="AP34" s="267"/>
      <c r="AQ34" s="267"/>
      <c r="AR34" s="267"/>
      <c r="AS34" s="267"/>
      <c r="AT34" s="267"/>
      <c r="AU34" s="267"/>
      <c r="AV34" s="267"/>
      <c r="AW34" s="267"/>
      <c r="AX34" s="267"/>
      <c r="AY34" s="267"/>
      <c r="AZ34" s="267"/>
      <c r="BA34" s="267"/>
      <c r="BB34" s="267"/>
      <c r="BC34" s="267"/>
      <c r="BD34" s="267"/>
      <c r="BE34" s="267"/>
      <c r="BF34" s="267"/>
      <c r="BG34" s="267"/>
      <c r="BH34" s="267"/>
      <c r="BI34" s="267"/>
      <c r="BJ34" s="267"/>
      <c r="BK34" s="267"/>
      <c r="BL34" s="267"/>
      <c r="BM34" s="267"/>
      <c r="BN34" s="267"/>
      <c r="BO34" s="267"/>
      <c r="BP34" s="267"/>
      <c r="BQ34" s="267"/>
      <c r="BR34" s="267"/>
      <c r="BS34" s="267"/>
      <c r="BT34" s="267"/>
      <c r="BU34" s="267"/>
      <c r="BV34" s="267"/>
      <c r="BW34" s="267"/>
      <c r="BX34" s="267"/>
      <c r="BY34" s="267"/>
      <c r="BZ34" s="267"/>
      <c r="CA34" s="267"/>
      <c r="CB34" s="267"/>
      <c r="CC34" s="267"/>
      <c r="CD34" s="267"/>
    </row>
    <row r="35" spans="1:82" s="124" customFormat="1" ht="15">
      <c r="A35" s="306"/>
      <c r="B35" s="175" t="s">
        <v>2727</v>
      </c>
      <c r="C35" s="30"/>
      <c r="D35" s="37"/>
      <c r="E35" s="37" t="s">
        <v>2897</v>
      </c>
      <c r="F35" s="78">
        <v>2460</v>
      </c>
      <c r="G35" s="37" t="s">
        <v>100</v>
      </c>
      <c r="H35" s="39"/>
      <c r="I35" s="307"/>
      <c r="J35" s="38"/>
      <c r="K35" s="40"/>
      <c r="L35" s="40"/>
      <c r="M35" s="4"/>
      <c r="N35" s="4"/>
      <c r="O35" s="37"/>
      <c r="P35" s="37"/>
      <c r="Q35" s="37"/>
      <c r="R35" s="37"/>
      <c r="S35" s="4"/>
      <c r="T35" s="37"/>
      <c r="U35" s="37"/>
      <c r="V35" s="4"/>
      <c r="W35" s="4"/>
      <c r="X35" s="4"/>
      <c r="Y35" s="77"/>
      <c r="Z35" s="267"/>
      <c r="AA35" s="267"/>
      <c r="AB35" s="267"/>
      <c r="AC35" s="267"/>
      <c r="AD35" s="267"/>
      <c r="AE35" s="267"/>
      <c r="AF35" s="267"/>
      <c r="AG35" s="267"/>
      <c r="AH35" s="267"/>
      <c r="AI35" s="267"/>
      <c r="AJ35" s="267"/>
      <c r="AK35" s="267"/>
      <c r="AL35" s="267"/>
      <c r="AM35" s="267"/>
      <c r="AN35" s="267"/>
      <c r="AO35" s="267"/>
      <c r="AP35" s="267"/>
      <c r="AQ35" s="267"/>
      <c r="AR35" s="267"/>
      <c r="AS35" s="267"/>
      <c r="AT35" s="267"/>
      <c r="AU35" s="267"/>
      <c r="AV35" s="267"/>
      <c r="AW35" s="267"/>
      <c r="AX35" s="267"/>
      <c r="AY35" s="267"/>
      <c r="AZ35" s="267"/>
      <c r="BA35" s="267"/>
      <c r="BB35" s="267"/>
      <c r="BC35" s="267"/>
      <c r="BD35" s="267"/>
      <c r="BE35" s="267"/>
      <c r="BF35" s="267"/>
      <c r="BG35" s="267"/>
      <c r="BH35" s="267"/>
      <c r="BI35" s="267"/>
      <c r="BJ35" s="267"/>
      <c r="BK35" s="267"/>
      <c r="BL35" s="267"/>
      <c r="BM35" s="267"/>
      <c r="BN35" s="267"/>
      <c r="BO35" s="267"/>
      <c r="BP35" s="267"/>
      <c r="BQ35" s="267"/>
      <c r="BR35" s="267"/>
      <c r="BS35" s="267"/>
      <c r="BT35" s="267"/>
      <c r="BU35" s="267"/>
      <c r="BV35" s="267"/>
      <c r="BW35" s="267"/>
      <c r="BX35" s="267"/>
      <c r="BY35" s="267"/>
      <c r="BZ35" s="267"/>
      <c r="CA35" s="267"/>
      <c r="CB35" s="267"/>
      <c r="CC35" s="267"/>
      <c r="CD35" s="267"/>
    </row>
    <row r="36" spans="1:82" s="124" customFormat="1" ht="27.75" customHeight="1">
      <c r="A36" s="306"/>
      <c r="B36" s="175" t="s">
        <v>2728</v>
      </c>
      <c r="C36" s="30"/>
      <c r="D36" s="37"/>
      <c r="E36" s="37" t="s">
        <v>2897</v>
      </c>
      <c r="F36" s="78">
        <v>4800000</v>
      </c>
      <c r="G36" s="37" t="s">
        <v>100</v>
      </c>
      <c r="H36" s="39"/>
      <c r="I36" s="307"/>
      <c r="J36" s="38"/>
      <c r="K36" s="40"/>
      <c r="L36" s="40"/>
      <c r="M36" s="4"/>
      <c r="N36" s="4"/>
      <c r="O36" s="37"/>
      <c r="P36" s="37"/>
      <c r="Q36" s="37"/>
      <c r="R36" s="37"/>
      <c r="S36" s="4"/>
      <c r="T36" s="37"/>
      <c r="U36" s="37"/>
      <c r="V36" s="4"/>
      <c r="W36" s="4"/>
      <c r="X36" s="4"/>
      <c r="Y36" s="77"/>
      <c r="Z36" s="267"/>
      <c r="AA36" s="267"/>
      <c r="AB36" s="267"/>
      <c r="AC36" s="267"/>
      <c r="AD36" s="267"/>
      <c r="AE36" s="267"/>
      <c r="AF36" s="267"/>
      <c r="AG36" s="267"/>
      <c r="AH36" s="267"/>
      <c r="AI36" s="267"/>
      <c r="AJ36" s="267"/>
      <c r="AK36" s="267"/>
      <c r="AL36" s="267"/>
      <c r="AM36" s="267"/>
      <c r="AN36" s="267"/>
      <c r="AO36" s="267"/>
      <c r="AP36" s="267"/>
      <c r="AQ36" s="267"/>
      <c r="AR36" s="267"/>
      <c r="AS36" s="267"/>
      <c r="AT36" s="267"/>
      <c r="AU36" s="267"/>
      <c r="AV36" s="267"/>
      <c r="AW36" s="267"/>
      <c r="AX36" s="267"/>
      <c r="AY36" s="267"/>
      <c r="AZ36" s="267"/>
      <c r="BA36" s="267"/>
      <c r="BB36" s="267"/>
      <c r="BC36" s="267"/>
      <c r="BD36" s="267"/>
      <c r="BE36" s="267"/>
      <c r="BF36" s="267"/>
      <c r="BG36" s="267"/>
      <c r="BH36" s="267"/>
      <c r="BI36" s="267"/>
      <c r="BJ36" s="267"/>
      <c r="BK36" s="267"/>
      <c r="BL36" s="267"/>
      <c r="BM36" s="267"/>
      <c r="BN36" s="267"/>
      <c r="BO36" s="267"/>
      <c r="BP36" s="267"/>
      <c r="BQ36" s="267"/>
      <c r="BR36" s="267"/>
      <c r="BS36" s="267"/>
      <c r="BT36" s="267"/>
      <c r="BU36" s="267"/>
      <c r="BV36" s="267"/>
      <c r="BW36" s="267"/>
      <c r="BX36" s="267"/>
      <c r="BY36" s="267"/>
      <c r="BZ36" s="267"/>
      <c r="CA36" s="267"/>
      <c r="CB36" s="267"/>
      <c r="CC36" s="267"/>
      <c r="CD36" s="267"/>
    </row>
    <row r="37" spans="1:82" s="124" customFormat="1" ht="25.5">
      <c r="A37" s="36">
        <v>14</v>
      </c>
      <c r="B37" s="30" t="s">
        <v>2685</v>
      </c>
      <c r="C37" s="30" t="s">
        <v>2686</v>
      </c>
      <c r="D37" s="37"/>
      <c r="E37" s="37" t="s">
        <v>2897</v>
      </c>
      <c r="F37" s="78">
        <v>420190.14</v>
      </c>
      <c r="G37" s="37" t="s">
        <v>100</v>
      </c>
      <c r="H37" s="39"/>
      <c r="I37" s="38">
        <v>2011</v>
      </c>
      <c r="J37" s="38"/>
      <c r="K37" s="40"/>
      <c r="L37" s="40"/>
      <c r="M37" s="4"/>
      <c r="N37" s="4"/>
      <c r="O37" s="37"/>
      <c r="P37" s="37"/>
      <c r="Q37" s="37"/>
      <c r="R37" s="37"/>
      <c r="S37" s="4"/>
      <c r="T37" s="37"/>
      <c r="U37" s="37"/>
      <c r="V37" s="4"/>
      <c r="W37" s="4"/>
      <c r="X37" s="4"/>
      <c r="Y37" s="77"/>
      <c r="Z37" s="267"/>
      <c r="AA37" s="267"/>
      <c r="AB37" s="267"/>
      <c r="AC37" s="267"/>
      <c r="AD37" s="267"/>
      <c r="AE37" s="267"/>
      <c r="AF37" s="267"/>
      <c r="AG37" s="267"/>
      <c r="AH37" s="267"/>
      <c r="AI37" s="267"/>
      <c r="AJ37" s="267"/>
      <c r="AK37" s="267"/>
      <c r="AL37" s="267"/>
      <c r="AM37" s="267"/>
      <c r="AN37" s="267"/>
      <c r="AO37" s="267"/>
      <c r="AP37" s="267"/>
      <c r="AQ37" s="267"/>
      <c r="AR37" s="267"/>
      <c r="AS37" s="267"/>
      <c r="AT37" s="267"/>
      <c r="AU37" s="267"/>
      <c r="AV37" s="267"/>
      <c r="AW37" s="267"/>
      <c r="AX37" s="267"/>
      <c r="AY37" s="267"/>
      <c r="AZ37" s="267"/>
      <c r="BA37" s="267"/>
      <c r="BB37" s="267"/>
      <c r="BC37" s="267"/>
      <c r="BD37" s="267"/>
      <c r="BE37" s="267"/>
      <c r="BF37" s="267"/>
      <c r="BG37" s="267"/>
      <c r="BH37" s="267"/>
      <c r="BI37" s="267"/>
      <c r="BJ37" s="267"/>
      <c r="BK37" s="267"/>
      <c r="BL37" s="267"/>
      <c r="BM37" s="267"/>
      <c r="BN37" s="267"/>
      <c r="BO37" s="267"/>
      <c r="BP37" s="267"/>
      <c r="BQ37" s="267"/>
      <c r="BR37" s="267"/>
      <c r="BS37" s="267"/>
      <c r="BT37" s="267"/>
      <c r="BU37" s="267"/>
      <c r="BV37" s="267"/>
      <c r="BW37" s="267"/>
      <c r="BX37" s="267"/>
      <c r="BY37" s="267"/>
      <c r="BZ37" s="267"/>
      <c r="CA37" s="267"/>
      <c r="CB37" s="267"/>
      <c r="CC37" s="267"/>
      <c r="CD37" s="267"/>
    </row>
    <row r="38" spans="1:82" s="124" customFormat="1" ht="25.5">
      <c r="A38" s="36">
        <v>15</v>
      </c>
      <c r="B38" s="30" t="s">
        <v>2703</v>
      </c>
      <c r="C38" s="30" t="s">
        <v>2687</v>
      </c>
      <c r="D38" s="37"/>
      <c r="E38" s="37" t="s">
        <v>2905</v>
      </c>
      <c r="F38" s="78">
        <v>15000</v>
      </c>
      <c r="G38" s="37" t="s">
        <v>100</v>
      </c>
      <c r="H38" s="39"/>
      <c r="I38" s="38">
        <v>2013</v>
      </c>
      <c r="J38" s="38"/>
      <c r="K38" s="40"/>
      <c r="L38" s="40"/>
      <c r="M38" s="4"/>
      <c r="N38" s="4"/>
      <c r="O38" s="37"/>
      <c r="P38" s="37"/>
      <c r="Q38" s="37"/>
      <c r="R38" s="37"/>
      <c r="S38" s="4"/>
      <c r="T38" s="37"/>
      <c r="U38" s="37"/>
      <c r="V38" s="4"/>
      <c r="W38" s="4"/>
      <c r="X38" s="4"/>
      <c r="Y38" s="77"/>
      <c r="Z38" s="267"/>
      <c r="AA38" s="267"/>
      <c r="AB38" s="267"/>
      <c r="AC38" s="267"/>
      <c r="AD38" s="267"/>
      <c r="AE38" s="267"/>
      <c r="AF38" s="267"/>
      <c r="AG38" s="267"/>
      <c r="AH38" s="267"/>
      <c r="AI38" s="267"/>
      <c r="AJ38" s="267"/>
      <c r="AK38" s="267"/>
      <c r="AL38" s="267"/>
      <c r="AM38" s="267"/>
      <c r="AN38" s="267"/>
      <c r="AO38" s="267"/>
      <c r="AP38" s="267"/>
      <c r="AQ38" s="267"/>
      <c r="AR38" s="267"/>
      <c r="AS38" s="267"/>
      <c r="AT38" s="267"/>
      <c r="AU38" s="267"/>
      <c r="AV38" s="267"/>
      <c r="AW38" s="267"/>
      <c r="AX38" s="267"/>
      <c r="AY38" s="267"/>
      <c r="AZ38" s="267"/>
      <c r="BA38" s="267"/>
      <c r="BB38" s="267"/>
      <c r="BC38" s="267"/>
      <c r="BD38" s="267"/>
      <c r="BE38" s="267"/>
      <c r="BF38" s="267"/>
      <c r="BG38" s="267"/>
      <c r="BH38" s="267"/>
      <c r="BI38" s="267"/>
      <c r="BJ38" s="267"/>
      <c r="BK38" s="267"/>
      <c r="BL38" s="267"/>
      <c r="BM38" s="267"/>
      <c r="BN38" s="267"/>
      <c r="BO38" s="267"/>
      <c r="BP38" s="267"/>
      <c r="BQ38" s="267"/>
      <c r="BR38" s="267"/>
      <c r="BS38" s="267"/>
      <c r="BT38" s="267"/>
      <c r="BU38" s="267"/>
      <c r="BV38" s="267"/>
      <c r="BW38" s="267"/>
      <c r="BX38" s="267"/>
      <c r="BY38" s="267"/>
      <c r="BZ38" s="267"/>
      <c r="CA38" s="267"/>
      <c r="CB38" s="267"/>
      <c r="CC38" s="267"/>
      <c r="CD38" s="267"/>
    </row>
    <row r="39" spans="1:82" s="124" customFormat="1" ht="25.5">
      <c r="A39" s="36">
        <v>16</v>
      </c>
      <c r="B39" s="30" t="s">
        <v>2701</v>
      </c>
      <c r="C39" s="30" t="s">
        <v>2749</v>
      </c>
      <c r="D39" s="37"/>
      <c r="E39" s="37" t="s">
        <v>2905</v>
      </c>
      <c r="F39" s="78">
        <v>65000</v>
      </c>
      <c r="G39" s="37" t="s">
        <v>100</v>
      </c>
      <c r="H39" s="39"/>
      <c r="I39" s="38">
        <v>2014</v>
      </c>
      <c r="J39" s="38"/>
      <c r="K39" s="40"/>
      <c r="L39" s="40"/>
      <c r="M39" s="4"/>
      <c r="N39" s="4"/>
      <c r="O39" s="37"/>
      <c r="P39" s="37"/>
      <c r="Q39" s="37"/>
      <c r="R39" s="37"/>
      <c r="S39" s="4"/>
      <c r="T39" s="37"/>
      <c r="U39" s="37"/>
      <c r="V39" s="4"/>
      <c r="W39" s="4"/>
      <c r="X39" s="4"/>
      <c r="Y39" s="77"/>
      <c r="Z39" s="267"/>
      <c r="AA39" s="267"/>
      <c r="AB39" s="267"/>
      <c r="AC39" s="267"/>
      <c r="AD39" s="267"/>
      <c r="AE39" s="267"/>
      <c r="AF39" s="267"/>
      <c r="AG39" s="267"/>
      <c r="AH39" s="267"/>
      <c r="AI39" s="267"/>
      <c r="AJ39" s="267"/>
      <c r="AK39" s="267"/>
      <c r="AL39" s="267"/>
      <c r="AM39" s="267"/>
      <c r="AN39" s="267"/>
      <c r="AO39" s="267"/>
      <c r="AP39" s="267"/>
      <c r="AQ39" s="267"/>
      <c r="AR39" s="267"/>
      <c r="AS39" s="267"/>
      <c r="AT39" s="267"/>
      <c r="AU39" s="267"/>
      <c r="AV39" s="267"/>
      <c r="AW39" s="267"/>
      <c r="AX39" s="267"/>
      <c r="AY39" s="267"/>
      <c r="AZ39" s="267"/>
      <c r="BA39" s="267"/>
      <c r="BB39" s="267"/>
      <c r="BC39" s="267"/>
      <c r="BD39" s="267"/>
      <c r="BE39" s="267"/>
      <c r="BF39" s="267"/>
      <c r="BG39" s="267"/>
      <c r="BH39" s="267"/>
      <c r="BI39" s="267"/>
      <c r="BJ39" s="267"/>
      <c r="BK39" s="267"/>
      <c r="BL39" s="267"/>
      <c r="BM39" s="267"/>
      <c r="BN39" s="267"/>
      <c r="BO39" s="267"/>
      <c r="BP39" s="267"/>
      <c r="BQ39" s="267"/>
      <c r="BR39" s="267"/>
      <c r="BS39" s="267"/>
      <c r="BT39" s="267"/>
      <c r="BU39" s="267"/>
      <c r="BV39" s="267"/>
      <c r="BW39" s="267"/>
      <c r="BX39" s="267"/>
      <c r="BY39" s="267"/>
      <c r="BZ39" s="267"/>
      <c r="CA39" s="267"/>
      <c r="CB39" s="267"/>
      <c r="CC39" s="267"/>
      <c r="CD39" s="267"/>
    </row>
    <row r="40" spans="1:82" s="124" customFormat="1" ht="15">
      <c r="A40" s="36">
        <v>17</v>
      </c>
      <c r="B40" s="30" t="s">
        <v>2702</v>
      </c>
      <c r="C40" s="30" t="s">
        <v>2748</v>
      </c>
      <c r="D40" s="37"/>
      <c r="E40" s="37" t="s">
        <v>2905</v>
      </c>
      <c r="F40" s="78">
        <v>10000</v>
      </c>
      <c r="G40" s="37" t="s">
        <v>100</v>
      </c>
      <c r="H40" s="39"/>
      <c r="I40" s="38">
        <v>2014</v>
      </c>
      <c r="J40" s="38"/>
      <c r="K40" s="40"/>
      <c r="L40" s="40"/>
      <c r="M40" s="4"/>
      <c r="N40" s="4"/>
      <c r="O40" s="37"/>
      <c r="P40" s="37"/>
      <c r="Q40" s="37"/>
      <c r="R40" s="37"/>
      <c r="S40" s="4"/>
      <c r="T40" s="37"/>
      <c r="U40" s="37"/>
      <c r="V40" s="4"/>
      <c r="W40" s="4"/>
      <c r="X40" s="4"/>
      <c r="Y40" s="77"/>
      <c r="Z40" s="267"/>
      <c r="AA40" s="267"/>
      <c r="AB40" s="267"/>
      <c r="AC40" s="267"/>
      <c r="AD40" s="267"/>
      <c r="AE40" s="267"/>
      <c r="AF40" s="267"/>
      <c r="AG40" s="267"/>
      <c r="AH40" s="267"/>
      <c r="AI40" s="267"/>
      <c r="AJ40" s="267"/>
      <c r="AK40" s="267"/>
      <c r="AL40" s="267"/>
      <c r="AM40" s="267"/>
      <c r="AN40" s="267"/>
      <c r="AO40" s="267"/>
      <c r="AP40" s="267"/>
      <c r="AQ40" s="267"/>
      <c r="AR40" s="267"/>
      <c r="AS40" s="267"/>
      <c r="AT40" s="267"/>
      <c r="AU40" s="267"/>
      <c r="AV40" s="267"/>
      <c r="AW40" s="267"/>
      <c r="AX40" s="267"/>
      <c r="AY40" s="267"/>
      <c r="AZ40" s="267"/>
      <c r="BA40" s="267"/>
      <c r="BB40" s="267"/>
      <c r="BC40" s="267"/>
      <c r="BD40" s="267"/>
      <c r="BE40" s="267"/>
      <c r="BF40" s="267"/>
      <c r="BG40" s="267"/>
      <c r="BH40" s="267"/>
      <c r="BI40" s="267"/>
      <c r="BJ40" s="267"/>
      <c r="BK40" s="267"/>
      <c r="BL40" s="267"/>
      <c r="BM40" s="267"/>
      <c r="BN40" s="267"/>
      <c r="BO40" s="267"/>
      <c r="BP40" s="267"/>
      <c r="BQ40" s="267"/>
      <c r="BR40" s="267"/>
      <c r="BS40" s="267"/>
      <c r="BT40" s="267"/>
      <c r="BU40" s="267"/>
      <c r="BV40" s="267"/>
      <c r="BW40" s="267"/>
      <c r="BX40" s="267"/>
      <c r="BY40" s="267"/>
      <c r="BZ40" s="267"/>
      <c r="CA40" s="267"/>
      <c r="CB40" s="267"/>
      <c r="CC40" s="267"/>
      <c r="CD40" s="267"/>
    </row>
    <row r="41" spans="1:82" s="124" customFormat="1" ht="15">
      <c r="A41" s="36">
        <v>18</v>
      </c>
      <c r="B41" s="30" t="s">
        <v>2688</v>
      </c>
      <c r="C41" s="30" t="s">
        <v>2747</v>
      </c>
      <c r="D41" s="37"/>
      <c r="E41" s="37" t="s">
        <v>2897</v>
      </c>
      <c r="F41" s="78">
        <v>368732.94</v>
      </c>
      <c r="G41" s="37" t="s">
        <v>100</v>
      </c>
      <c r="H41" s="39"/>
      <c r="I41" s="38" t="s">
        <v>798</v>
      </c>
      <c r="J41" s="38"/>
      <c r="K41" s="40"/>
      <c r="L41" s="40"/>
      <c r="M41" s="4"/>
      <c r="N41" s="4"/>
      <c r="O41" s="37"/>
      <c r="P41" s="37"/>
      <c r="Q41" s="37"/>
      <c r="R41" s="37"/>
      <c r="S41" s="4"/>
      <c r="T41" s="37"/>
      <c r="U41" s="37"/>
      <c r="V41" s="4"/>
      <c r="W41" s="4"/>
      <c r="X41" s="4"/>
      <c r="Y41" s="77"/>
      <c r="Z41" s="267"/>
      <c r="AA41" s="267"/>
      <c r="AB41" s="267"/>
      <c r="AC41" s="267"/>
      <c r="AD41" s="267"/>
      <c r="AE41" s="267"/>
      <c r="AF41" s="267"/>
      <c r="AG41" s="267"/>
      <c r="AH41" s="267"/>
      <c r="AI41" s="267"/>
      <c r="AJ41" s="267"/>
      <c r="AK41" s="267"/>
      <c r="AL41" s="267"/>
      <c r="AM41" s="267"/>
      <c r="AN41" s="267"/>
      <c r="AO41" s="267"/>
      <c r="AP41" s="267"/>
      <c r="AQ41" s="267"/>
      <c r="AR41" s="267"/>
      <c r="AS41" s="267"/>
      <c r="AT41" s="267"/>
      <c r="AU41" s="267"/>
      <c r="AV41" s="267"/>
      <c r="AW41" s="267"/>
      <c r="AX41" s="267"/>
      <c r="AY41" s="267"/>
      <c r="AZ41" s="267"/>
      <c r="BA41" s="267"/>
      <c r="BB41" s="267"/>
      <c r="BC41" s="267"/>
      <c r="BD41" s="267"/>
      <c r="BE41" s="267"/>
      <c r="BF41" s="267"/>
      <c r="BG41" s="267"/>
      <c r="BH41" s="267"/>
      <c r="BI41" s="267"/>
      <c r="BJ41" s="267"/>
      <c r="BK41" s="267"/>
      <c r="BL41" s="267"/>
      <c r="BM41" s="267"/>
      <c r="BN41" s="267"/>
      <c r="BO41" s="267"/>
      <c r="BP41" s="267"/>
      <c r="BQ41" s="267"/>
      <c r="BR41" s="267"/>
      <c r="BS41" s="267"/>
      <c r="BT41" s="267"/>
      <c r="BU41" s="267"/>
      <c r="BV41" s="267"/>
      <c r="BW41" s="267"/>
      <c r="BX41" s="267"/>
      <c r="BY41" s="267"/>
      <c r="BZ41" s="267"/>
      <c r="CA41" s="267"/>
      <c r="CB41" s="267"/>
      <c r="CC41" s="267"/>
      <c r="CD41" s="267"/>
    </row>
    <row r="42" spans="1:82" s="124" customFormat="1" ht="38.25">
      <c r="A42" s="36">
        <v>19</v>
      </c>
      <c r="B42" s="30" t="s">
        <v>2689</v>
      </c>
      <c r="C42" s="30"/>
      <c r="D42" s="37"/>
      <c r="E42" s="37" t="s">
        <v>2897</v>
      </c>
      <c r="F42" s="78">
        <v>262430</v>
      </c>
      <c r="G42" s="37" t="s">
        <v>100</v>
      </c>
      <c r="H42" s="39"/>
      <c r="I42" s="38">
        <v>2013</v>
      </c>
      <c r="J42" s="38"/>
      <c r="K42" s="40"/>
      <c r="L42" s="40"/>
      <c r="M42" s="4"/>
      <c r="N42" s="4"/>
      <c r="O42" s="37"/>
      <c r="P42" s="37"/>
      <c r="Q42" s="37"/>
      <c r="R42" s="37"/>
      <c r="S42" s="4"/>
      <c r="T42" s="37"/>
      <c r="U42" s="37"/>
      <c r="V42" s="4"/>
      <c r="W42" s="4"/>
      <c r="X42" s="4"/>
      <c r="Y42" s="77"/>
      <c r="Z42" s="267"/>
      <c r="AA42" s="267"/>
      <c r="AB42" s="267"/>
      <c r="AC42" s="267"/>
      <c r="AD42" s="267"/>
      <c r="AE42" s="267"/>
      <c r="AF42" s="267"/>
      <c r="AG42" s="267"/>
      <c r="AH42" s="267"/>
      <c r="AI42" s="267"/>
      <c r="AJ42" s="267"/>
      <c r="AK42" s="267"/>
      <c r="AL42" s="267"/>
      <c r="AM42" s="267"/>
      <c r="AN42" s="267"/>
      <c r="AO42" s="267"/>
      <c r="AP42" s="267"/>
      <c r="AQ42" s="267"/>
      <c r="AR42" s="267"/>
      <c r="AS42" s="267"/>
      <c r="AT42" s="267"/>
      <c r="AU42" s="267"/>
      <c r="AV42" s="267"/>
      <c r="AW42" s="267"/>
      <c r="AX42" s="267"/>
      <c r="AY42" s="267"/>
      <c r="AZ42" s="267"/>
      <c r="BA42" s="267"/>
      <c r="BB42" s="267"/>
      <c r="BC42" s="267"/>
      <c r="BD42" s="267"/>
      <c r="BE42" s="267"/>
      <c r="BF42" s="267"/>
      <c r="BG42" s="267"/>
      <c r="BH42" s="267"/>
      <c r="BI42" s="267"/>
      <c r="BJ42" s="267"/>
      <c r="BK42" s="267"/>
      <c r="BL42" s="267"/>
      <c r="BM42" s="267"/>
      <c r="BN42" s="267"/>
      <c r="BO42" s="267"/>
      <c r="BP42" s="267"/>
      <c r="BQ42" s="267"/>
      <c r="BR42" s="267"/>
      <c r="BS42" s="267"/>
      <c r="BT42" s="267"/>
      <c r="BU42" s="267"/>
      <c r="BV42" s="267"/>
      <c r="BW42" s="267"/>
      <c r="BX42" s="267"/>
      <c r="BY42" s="267"/>
      <c r="BZ42" s="267"/>
      <c r="CA42" s="267"/>
      <c r="CB42" s="267"/>
      <c r="CC42" s="267"/>
      <c r="CD42" s="267"/>
    </row>
    <row r="43" spans="1:82" s="124" customFormat="1" ht="15">
      <c r="A43" s="36">
        <v>20</v>
      </c>
      <c r="B43" s="30" t="s">
        <v>2740</v>
      </c>
      <c r="C43" s="30" t="s">
        <v>2729</v>
      </c>
      <c r="D43" s="37"/>
      <c r="E43" s="37" t="s">
        <v>2897</v>
      </c>
      <c r="F43" s="78">
        <v>21900</v>
      </c>
      <c r="G43" s="37" t="s">
        <v>100</v>
      </c>
      <c r="H43" s="39"/>
      <c r="I43" s="38">
        <v>2015</v>
      </c>
      <c r="J43" s="38"/>
      <c r="K43" s="40"/>
      <c r="L43" s="40"/>
      <c r="M43" s="4"/>
      <c r="N43" s="4"/>
      <c r="O43" s="37"/>
      <c r="P43" s="37"/>
      <c r="Q43" s="37"/>
      <c r="R43" s="37"/>
      <c r="S43" s="4"/>
      <c r="T43" s="37"/>
      <c r="U43" s="37"/>
      <c r="V43" s="4"/>
      <c r="W43" s="4"/>
      <c r="X43" s="4"/>
      <c r="Y43" s="77"/>
      <c r="Z43" s="267"/>
      <c r="AA43" s="267"/>
      <c r="AB43" s="267"/>
      <c r="AC43" s="267"/>
      <c r="AD43" s="267"/>
      <c r="AE43" s="267"/>
      <c r="AF43" s="267"/>
      <c r="AG43" s="267"/>
      <c r="AH43" s="267"/>
      <c r="AI43" s="267"/>
      <c r="AJ43" s="267"/>
      <c r="AK43" s="267"/>
      <c r="AL43" s="267"/>
      <c r="AM43" s="267"/>
      <c r="AN43" s="267"/>
      <c r="AO43" s="267"/>
      <c r="AP43" s="267"/>
      <c r="AQ43" s="267"/>
      <c r="AR43" s="267"/>
      <c r="AS43" s="267"/>
      <c r="AT43" s="267"/>
      <c r="AU43" s="267"/>
      <c r="AV43" s="267"/>
      <c r="AW43" s="267"/>
      <c r="AX43" s="267"/>
      <c r="AY43" s="267"/>
      <c r="AZ43" s="267"/>
      <c r="BA43" s="267"/>
      <c r="BB43" s="267"/>
      <c r="BC43" s="267"/>
      <c r="BD43" s="267"/>
      <c r="BE43" s="267"/>
      <c r="BF43" s="267"/>
      <c r="BG43" s="267"/>
      <c r="BH43" s="267"/>
      <c r="BI43" s="267"/>
      <c r="BJ43" s="267"/>
      <c r="BK43" s="267"/>
      <c r="BL43" s="267"/>
      <c r="BM43" s="267"/>
      <c r="BN43" s="267"/>
      <c r="BO43" s="267"/>
      <c r="BP43" s="267"/>
      <c r="BQ43" s="267"/>
      <c r="BR43" s="267"/>
      <c r="BS43" s="267"/>
      <c r="BT43" s="267"/>
      <c r="BU43" s="267"/>
      <c r="BV43" s="267"/>
      <c r="BW43" s="267"/>
      <c r="BX43" s="267"/>
      <c r="BY43" s="267"/>
      <c r="BZ43" s="267"/>
      <c r="CA43" s="267"/>
      <c r="CB43" s="267"/>
      <c r="CC43" s="267"/>
      <c r="CD43" s="267"/>
    </row>
    <row r="44" spans="1:82" s="124" customFormat="1" ht="15">
      <c r="A44" s="36">
        <v>21</v>
      </c>
      <c r="B44" s="30" t="s">
        <v>2740</v>
      </c>
      <c r="C44" s="30" t="s">
        <v>2730</v>
      </c>
      <c r="D44" s="37"/>
      <c r="E44" s="37" t="s">
        <v>2897</v>
      </c>
      <c r="F44" s="78">
        <v>33100</v>
      </c>
      <c r="G44" s="37" t="s">
        <v>100</v>
      </c>
      <c r="H44" s="39"/>
      <c r="I44" s="38">
        <v>2015</v>
      </c>
      <c r="J44" s="38"/>
      <c r="K44" s="40"/>
      <c r="L44" s="40"/>
      <c r="M44" s="4"/>
      <c r="N44" s="4"/>
      <c r="O44" s="37"/>
      <c r="P44" s="37"/>
      <c r="Q44" s="37"/>
      <c r="R44" s="37"/>
      <c r="S44" s="4"/>
      <c r="T44" s="37"/>
      <c r="U44" s="37"/>
      <c r="V44" s="4"/>
      <c r="W44" s="4"/>
      <c r="X44" s="4"/>
      <c r="Y44" s="77"/>
      <c r="Z44" s="267"/>
      <c r="AA44" s="267"/>
      <c r="AB44" s="267"/>
      <c r="AC44" s="267"/>
      <c r="AD44" s="267"/>
      <c r="AE44" s="267"/>
      <c r="AF44" s="267"/>
      <c r="AG44" s="267"/>
      <c r="AH44" s="267"/>
      <c r="AI44" s="267"/>
      <c r="AJ44" s="267"/>
      <c r="AK44" s="267"/>
      <c r="AL44" s="267"/>
      <c r="AM44" s="267"/>
      <c r="AN44" s="267"/>
      <c r="AO44" s="267"/>
      <c r="AP44" s="267"/>
      <c r="AQ44" s="267"/>
      <c r="AR44" s="267"/>
      <c r="AS44" s="267"/>
      <c r="AT44" s="267"/>
      <c r="AU44" s="267"/>
      <c r="AV44" s="267"/>
      <c r="AW44" s="267"/>
      <c r="AX44" s="267"/>
      <c r="AY44" s="267"/>
      <c r="AZ44" s="267"/>
      <c r="BA44" s="267"/>
      <c r="BB44" s="267"/>
      <c r="BC44" s="267"/>
      <c r="BD44" s="267"/>
      <c r="BE44" s="267"/>
      <c r="BF44" s="267"/>
      <c r="BG44" s="267"/>
      <c r="BH44" s="267"/>
      <c r="BI44" s="267"/>
      <c r="BJ44" s="267"/>
      <c r="BK44" s="267"/>
      <c r="BL44" s="267"/>
      <c r="BM44" s="267"/>
      <c r="BN44" s="267"/>
      <c r="BO44" s="267"/>
      <c r="BP44" s="267"/>
      <c r="BQ44" s="267"/>
      <c r="BR44" s="267"/>
      <c r="BS44" s="267"/>
      <c r="BT44" s="267"/>
      <c r="BU44" s="267"/>
      <c r="BV44" s="267"/>
      <c r="BW44" s="267"/>
      <c r="BX44" s="267"/>
      <c r="BY44" s="267"/>
      <c r="BZ44" s="267"/>
      <c r="CA44" s="267"/>
      <c r="CB44" s="267"/>
      <c r="CC44" s="267"/>
      <c r="CD44" s="267"/>
    </row>
    <row r="45" spans="1:82" s="124" customFormat="1" ht="15">
      <c r="A45" s="36">
        <v>22</v>
      </c>
      <c r="B45" s="30" t="s">
        <v>2740</v>
      </c>
      <c r="C45" s="30" t="s">
        <v>2731</v>
      </c>
      <c r="D45" s="37"/>
      <c r="E45" s="37" t="s">
        <v>2897</v>
      </c>
      <c r="F45" s="78">
        <v>21200</v>
      </c>
      <c r="G45" s="37" t="s">
        <v>100</v>
      </c>
      <c r="H45" s="39"/>
      <c r="I45" s="38">
        <v>2015</v>
      </c>
      <c r="J45" s="38"/>
      <c r="K45" s="40"/>
      <c r="L45" s="40"/>
      <c r="M45" s="4"/>
      <c r="N45" s="4"/>
      <c r="O45" s="37"/>
      <c r="P45" s="37"/>
      <c r="Q45" s="37"/>
      <c r="R45" s="37"/>
      <c r="S45" s="4"/>
      <c r="T45" s="37"/>
      <c r="U45" s="37"/>
      <c r="V45" s="4"/>
      <c r="W45" s="4"/>
      <c r="X45" s="4"/>
      <c r="Y45" s="77"/>
      <c r="Z45" s="267"/>
      <c r="AA45" s="267"/>
      <c r="AB45" s="267"/>
      <c r="AC45" s="267"/>
      <c r="AD45" s="267"/>
      <c r="AE45" s="267"/>
      <c r="AF45" s="267"/>
      <c r="AG45" s="267"/>
      <c r="AH45" s="267"/>
      <c r="AI45" s="267"/>
      <c r="AJ45" s="267"/>
      <c r="AK45" s="267"/>
      <c r="AL45" s="267"/>
      <c r="AM45" s="267"/>
      <c r="AN45" s="267"/>
      <c r="AO45" s="267"/>
      <c r="AP45" s="267"/>
      <c r="AQ45" s="267"/>
      <c r="AR45" s="267"/>
      <c r="AS45" s="267"/>
      <c r="AT45" s="267"/>
      <c r="AU45" s="267"/>
      <c r="AV45" s="267"/>
      <c r="AW45" s="267"/>
      <c r="AX45" s="267"/>
      <c r="AY45" s="267"/>
      <c r="AZ45" s="267"/>
      <c r="BA45" s="267"/>
      <c r="BB45" s="267"/>
      <c r="BC45" s="267"/>
      <c r="BD45" s="267"/>
      <c r="BE45" s="267"/>
      <c r="BF45" s="267"/>
      <c r="BG45" s="267"/>
      <c r="BH45" s="267"/>
      <c r="BI45" s="267"/>
      <c r="BJ45" s="267"/>
      <c r="BK45" s="267"/>
      <c r="BL45" s="267"/>
      <c r="BM45" s="267"/>
      <c r="BN45" s="267"/>
      <c r="BO45" s="267"/>
      <c r="BP45" s="267"/>
      <c r="BQ45" s="267"/>
      <c r="BR45" s="267"/>
      <c r="BS45" s="267"/>
      <c r="BT45" s="267"/>
      <c r="BU45" s="267"/>
      <c r="BV45" s="267"/>
      <c r="BW45" s="267"/>
      <c r="BX45" s="267"/>
      <c r="BY45" s="267"/>
      <c r="BZ45" s="267"/>
      <c r="CA45" s="267"/>
      <c r="CB45" s="267"/>
      <c r="CC45" s="267"/>
      <c r="CD45" s="267"/>
    </row>
    <row r="46" spans="1:82" s="124" customFormat="1" ht="15">
      <c r="A46" s="36">
        <v>23</v>
      </c>
      <c r="B46" s="30" t="s">
        <v>2740</v>
      </c>
      <c r="C46" s="30" t="s">
        <v>2732</v>
      </c>
      <c r="D46" s="37"/>
      <c r="E46" s="37" t="s">
        <v>2897</v>
      </c>
      <c r="F46" s="78">
        <v>45800</v>
      </c>
      <c r="G46" s="37" t="s">
        <v>100</v>
      </c>
      <c r="H46" s="39"/>
      <c r="I46" s="38">
        <v>2015</v>
      </c>
      <c r="J46" s="38"/>
      <c r="K46" s="40"/>
      <c r="L46" s="40"/>
      <c r="M46" s="4"/>
      <c r="N46" s="4"/>
      <c r="O46" s="37"/>
      <c r="P46" s="37"/>
      <c r="Q46" s="37"/>
      <c r="R46" s="37"/>
      <c r="S46" s="4"/>
      <c r="T46" s="37"/>
      <c r="U46" s="37"/>
      <c r="V46" s="4"/>
      <c r="W46" s="4"/>
      <c r="X46" s="4"/>
      <c r="Y46" s="77"/>
      <c r="Z46" s="267"/>
      <c r="AA46" s="267"/>
      <c r="AB46" s="267"/>
      <c r="AC46" s="267"/>
      <c r="AD46" s="267"/>
      <c r="AE46" s="267"/>
      <c r="AF46" s="267"/>
      <c r="AG46" s="267"/>
      <c r="AH46" s="267"/>
      <c r="AI46" s="267"/>
      <c r="AJ46" s="267"/>
      <c r="AK46" s="267"/>
      <c r="AL46" s="267"/>
      <c r="AM46" s="267"/>
      <c r="AN46" s="267"/>
      <c r="AO46" s="267"/>
      <c r="AP46" s="267"/>
      <c r="AQ46" s="267"/>
      <c r="AR46" s="267"/>
      <c r="AS46" s="267"/>
      <c r="AT46" s="267"/>
      <c r="AU46" s="267"/>
      <c r="AV46" s="267"/>
      <c r="AW46" s="267"/>
      <c r="AX46" s="267"/>
      <c r="AY46" s="267"/>
      <c r="AZ46" s="267"/>
      <c r="BA46" s="267"/>
      <c r="BB46" s="267"/>
      <c r="BC46" s="267"/>
      <c r="BD46" s="267"/>
      <c r="BE46" s="267"/>
      <c r="BF46" s="267"/>
      <c r="BG46" s="267"/>
      <c r="BH46" s="267"/>
      <c r="BI46" s="267"/>
      <c r="BJ46" s="267"/>
      <c r="BK46" s="267"/>
      <c r="BL46" s="267"/>
      <c r="BM46" s="267"/>
      <c r="BN46" s="267"/>
      <c r="BO46" s="267"/>
      <c r="BP46" s="267"/>
      <c r="BQ46" s="267"/>
      <c r="BR46" s="267"/>
      <c r="BS46" s="267"/>
      <c r="BT46" s="267"/>
      <c r="BU46" s="267"/>
      <c r="BV46" s="267"/>
      <c r="BW46" s="267"/>
      <c r="BX46" s="267"/>
      <c r="BY46" s="267"/>
      <c r="BZ46" s="267"/>
      <c r="CA46" s="267"/>
      <c r="CB46" s="267"/>
      <c r="CC46" s="267"/>
      <c r="CD46" s="267"/>
    </row>
    <row r="47" spans="1:82" s="124" customFormat="1" ht="15">
      <c r="A47" s="36">
        <v>24</v>
      </c>
      <c r="B47" s="30" t="s">
        <v>2740</v>
      </c>
      <c r="C47" s="30" t="s">
        <v>2733</v>
      </c>
      <c r="D47" s="37"/>
      <c r="E47" s="37" t="s">
        <v>2897</v>
      </c>
      <c r="F47" s="78">
        <v>104440</v>
      </c>
      <c r="G47" s="37" t="s">
        <v>100</v>
      </c>
      <c r="H47" s="39"/>
      <c r="I47" s="38">
        <v>2015</v>
      </c>
      <c r="J47" s="38"/>
      <c r="K47" s="40"/>
      <c r="L47" s="40"/>
      <c r="M47" s="4"/>
      <c r="N47" s="4"/>
      <c r="O47" s="37"/>
      <c r="P47" s="37"/>
      <c r="Q47" s="37"/>
      <c r="R47" s="37"/>
      <c r="S47" s="4"/>
      <c r="T47" s="37"/>
      <c r="U47" s="37"/>
      <c r="V47" s="4"/>
      <c r="W47" s="4"/>
      <c r="X47" s="4"/>
      <c r="Y47" s="77"/>
      <c r="Z47" s="267"/>
      <c r="AA47" s="267"/>
      <c r="AB47" s="267"/>
      <c r="AC47" s="267"/>
      <c r="AD47" s="267"/>
      <c r="AE47" s="267"/>
      <c r="AF47" s="267"/>
      <c r="AG47" s="267"/>
      <c r="AH47" s="267"/>
      <c r="AI47" s="267"/>
      <c r="AJ47" s="267"/>
      <c r="AK47" s="267"/>
      <c r="AL47" s="267"/>
      <c r="AM47" s="267"/>
      <c r="AN47" s="267"/>
      <c r="AO47" s="267"/>
      <c r="AP47" s="267"/>
      <c r="AQ47" s="267"/>
      <c r="AR47" s="267"/>
      <c r="AS47" s="267"/>
      <c r="AT47" s="267"/>
      <c r="AU47" s="267"/>
      <c r="AV47" s="267"/>
      <c r="AW47" s="267"/>
      <c r="AX47" s="267"/>
      <c r="AY47" s="267"/>
      <c r="AZ47" s="267"/>
      <c r="BA47" s="267"/>
      <c r="BB47" s="267"/>
      <c r="BC47" s="267"/>
      <c r="BD47" s="267"/>
      <c r="BE47" s="267"/>
      <c r="BF47" s="267"/>
      <c r="BG47" s="267"/>
      <c r="BH47" s="267"/>
      <c r="BI47" s="267"/>
      <c r="BJ47" s="267"/>
      <c r="BK47" s="267"/>
      <c r="BL47" s="267"/>
      <c r="BM47" s="267"/>
      <c r="BN47" s="267"/>
      <c r="BO47" s="267"/>
      <c r="BP47" s="267"/>
      <c r="BQ47" s="267"/>
      <c r="BR47" s="267"/>
      <c r="BS47" s="267"/>
      <c r="BT47" s="267"/>
      <c r="BU47" s="267"/>
      <c r="BV47" s="267"/>
      <c r="BW47" s="267"/>
      <c r="BX47" s="267"/>
      <c r="BY47" s="267"/>
      <c r="BZ47" s="267"/>
      <c r="CA47" s="267"/>
      <c r="CB47" s="267"/>
      <c r="CC47" s="267"/>
      <c r="CD47" s="267"/>
    </row>
    <row r="48" spans="1:82" s="124" customFormat="1" ht="15">
      <c r="A48" s="36">
        <v>25</v>
      </c>
      <c r="B48" s="30" t="s">
        <v>2740</v>
      </c>
      <c r="C48" s="30" t="s">
        <v>2734</v>
      </c>
      <c r="D48" s="37"/>
      <c r="E48" s="37" t="s">
        <v>2897</v>
      </c>
      <c r="F48" s="78">
        <v>82500</v>
      </c>
      <c r="G48" s="37" t="s">
        <v>100</v>
      </c>
      <c r="H48" s="39"/>
      <c r="I48" s="38">
        <v>2015</v>
      </c>
      <c r="J48" s="38"/>
      <c r="K48" s="40"/>
      <c r="L48" s="40"/>
      <c r="M48" s="4"/>
      <c r="N48" s="4"/>
      <c r="O48" s="37"/>
      <c r="P48" s="37"/>
      <c r="Q48" s="37"/>
      <c r="R48" s="37"/>
      <c r="S48" s="4"/>
      <c r="T48" s="37"/>
      <c r="U48" s="37"/>
      <c r="V48" s="4"/>
      <c r="W48" s="4"/>
      <c r="X48" s="4"/>
      <c r="Y48" s="77"/>
      <c r="Z48" s="267"/>
      <c r="AA48" s="267"/>
      <c r="AB48" s="267"/>
      <c r="AC48" s="267"/>
      <c r="AD48" s="267"/>
      <c r="AE48" s="267"/>
      <c r="AF48" s="267"/>
      <c r="AG48" s="267"/>
      <c r="AH48" s="267"/>
      <c r="AI48" s="267"/>
      <c r="AJ48" s="267"/>
      <c r="AK48" s="267"/>
      <c r="AL48" s="267"/>
      <c r="AM48" s="267"/>
      <c r="AN48" s="267"/>
      <c r="AO48" s="267"/>
      <c r="AP48" s="267"/>
      <c r="AQ48" s="267"/>
      <c r="AR48" s="267"/>
      <c r="AS48" s="267"/>
      <c r="AT48" s="267"/>
      <c r="AU48" s="267"/>
      <c r="AV48" s="267"/>
      <c r="AW48" s="267"/>
      <c r="AX48" s="267"/>
      <c r="AY48" s="267"/>
      <c r="AZ48" s="267"/>
      <c r="BA48" s="267"/>
      <c r="BB48" s="267"/>
      <c r="BC48" s="267"/>
      <c r="BD48" s="267"/>
      <c r="BE48" s="267"/>
      <c r="BF48" s="267"/>
      <c r="BG48" s="267"/>
      <c r="BH48" s="267"/>
      <c r="BI48" s="267"/>
      <c r="BJ48" s="267"/>
      <c r="BK48" s="267"/>
      <c r="BL48" s="267"/>
      <c r="BM48" s="267"/>
      <c r="BN48" s="267"/>
      <c r="BO48" s="267"/>
      <c r="BP48" s="267"/>
      <c r="BQ48" s="267"/>
      <c r="BR48" s="267"/>
      <c r="BS48" s="267"/>
      <c r="BT48" s="267"/>
      <c r="BU48" s="267"/>
      <c r="BV48" s="267"/>
      <c r="BW48" s="267"/>
      <c r="BX48" s="267"/>
      <c r="BY48" s="267"/>
      <c r="BZ48" s="267"/>
      <c r="CA48" s="267"/>
      <c r="CB48" s="267"/>
      <c r="CC48" s="267"/>
      <c r="CD48" s="267"/>
    </row>
    <row r="49" spans="1:82" s="124" customFormat="1" ht="15">
      <c r="A49" s="36">
        <v>26</v>
      </c>
      <c r="B49" s="30" t="s">
        <v>2740</v>
      </c>
      <c r="C49" s="30" t="s">
        <v>2735</v>
      </c>
      <c r="D49" s="37"/>
      <c r="E49" s="37" t="s">
        <v>2897</v>
      </c>
      <c r="F49" s="78">
        <v>20811</v>
      </c>
      <c r="G49" s="37" t="s">
        <v>100</v>
      </c>
      <c r="H49" s="39"/>
      <c r="I49" s="38">
        <v>2015</v>
      </c>
      <c r="J49" s="38"/>
      <c r="K49" s="40"/>
      <c r="L49" s="40"/>
      <c r="M49" s="4"/>
      <c r="N49" s="4"/>
      <c r="O49" s="37"/>
      <c r="P49" s="37"/>
      <c r="Q49" s="37"/>
      <c r="R49" s="37"/>
      <c r="S49" s="4"/>
      <c r="T49" s="37"/>
      <c r="U49" s="37"/>
      <c r="V49" s="4"/>
      <c r="W49" s="4"/>
      <c r="X49" s="4"/>
      <c r="Y49" s="77"/>
      <c r="Z49" s="267"/>
      <c r="AA49" s="267"/>
      <c r="AB49" s="267"/>
      <c r="AC49" s="267"/>
      <c r="AD49" s="267"/>
      <c r="AE49" s="267"/>
      <c r="AF49" s="267"/>
      <c r="AG49" s="267"/>
      <c r="AH49" s="267"/>
      <c r="AI49" s="267"/>
      <c r="AJ49" s="267"/>
      <c r="AK49" s="267"/>
      <c r="AL49" s="267"/>
      <c r="AM49" s="267"/>
      <c r="AN49" s="267"/>
      <c r="AO49" s="267"/>
      <c r="AP49" s="267"/>
      <c r="AQ49" s="267"/>
      <c r="AR49" s="267"/>
      <c r="AS49" s="267"/>
      <c r="AT49" s="267"/>
      <c r="AU49" s="267"/>
      <c r="AV49" s="267"/>
      <c r="AW49" s="267"/>
      <c r="AX49" s="267"/>
      <c r="AY49" s="267"/>
      <c r="AZ49" s="267"/>
      <c r="BA49" s="267"/>
      <c r="BB49" s="267"/>
      <c r="BC49" s="267"/>
      <c r="BD49" s="267"/>
      <c r="BE49" s="267"/>
      <c r="BF49" s="267"/>
      <c r="BG49" s="267"/>
      <c r="BH49" s="267"/>
      <c r="BI49" s="267"/>
      <c r="BJ49" s="267"/>
      <c r="BK49" s="267"/>
      <c r="BL49" s="267"/>
      <c r="BM49" s="267"/>
      <c r="BN49" s="267"/>
      <c r="BO49" s="267"/>
      <c r="BP49" s="267"/>
      <c r="BQ49" s="267"/>
      <c r="BR49" s="267"/>
      <c r="BS49" s="267"/>
      <c r="BT49" s="267"/>
      <c r="BU49" s="267"/>
      <c r="BV49" s="267"/>
      <c r="BW49" s="267"/>
      <c r="BX49" s="267"/>
      <c r="BY49" s="267"/>
      <c r="BZ49" s="267"/>
      <c r="CA49" s="267"/>
      <c r="CB49" s="267"/>
      <c r="CC49" s="267"/>
      <c r="CD49" s="267"/>
    </row>
    <row r="50" spans="1:82" s="124" customFormat="1" ht="15">
      <c r="A50" s="36">
        <v>27</v>
      </c>
      <c r="B50" s="30" t="s">
        <v>2740</v>
      </c>
      <c r="C50" s="30" t="s">
        <v>2736</v>
      </c>
      <c r="D50" s="37"/>
      <c r="E50" s="37" t="s">
        <v>2897</v>
      </c>
      <c r="F50" s="78">
        <v>52269</v>
      </c>
      <c r="G50" s="37" t="s">
        <v>100</v>
      </c>
      <c r="H50" s="39"/>
      <c r="I50" s="38">
        <v>2015</v>
      </c>
      <c r="J50" s="38"/>
      <c r="K50" s="40"/>
      <c r="L50" s="40"/>
      <c r="M50" s="4"/>
      <c r="N50" s="4"/>
      <c r="O50" s="37"/>
      <c r="P50" s="37"/>
      <c r="Q50" s="37"/>
      <c r="R50" s="37"/>
      <c r="S50" s="4"/>
      <c r="T50" s="37"/>
      <c r="U50" s="37"/>
      <c r="V50" s="4"/>
      <c r="W50" s="4"/>
      <c r="X50" s="4"/>
      <c r="Y50" s="77"/>
      <c r="Z50" s="267"/>
      <c r="AA50" s="267"/>
      <c r="AB50" s="267"/>
      <c r="AC50" s="267"/>
      <c r="AD50" s="267"/>
      <c r="AE50" s="267"/>
      <c r="AF50" s="267"/>
      <c r="AG50" s="267"/>
      <c r="AH50" s="267"/>
      <c r="AI50" s="267"/>
      <c r="AJ50" s="267"/>
      <c r="AK50" s="267"/>
      <c r="AL50" s="267"/>
      <c r="AM50" s="267"/>
      <c r="AN50" s="267"/>
      <c r="AO50" s="267"/>
      <c r="AP50" s="267"/>
      <c r="AQ50" s="267"/>
      <c r="AR50" s="267"/>
      <c r="AS50" s="267"/>
      <c r="AT50" s="267"/>
      <c r="AU50" s="267"/>
      <c r="AV50" s="267"/>
      <c r="AW50" s="267"/>
      <c r="AX50" s="267"/>
      <c r="AY50" s="267"/>
      <c r="AZ50" s="267"/>
      <c r="BA50" s="267"/>
      <c r="BB50" s="267"/>
      <c r="BC50" s="267"/>
      <c r="BD50" s="267"/>
      <c r="BE50" s="267"/>
      <c r="BF50" s="267"/>
      <c r="BG50" s="267"/>
      <c r="BH50" s="267"/>
      <c r="BI50" s="267"/>
      <c r="BJ50" s="267"/>
      <c r="BK50" s="267"/>
      <c r="BL50" s="267"/>
      <c r="BM50" s="267"/>
      <c r="BN50" s="267"/>
      <c r="BO50" s="267"/>
      <c r="BP50" s="267"/>
      <c r="BQ50" s="267"/>
      <c r="BR50" s="267"/>
      <c r="BS50" s="267"/>
      <c r="BT50" s="267"/>
      <c r="BU50" s="267"/>
      <c r="BV50" s="267"/>
      <c r="BW50" s="267"/>
      <c r="BX50" s="267"/>
      <c r="BY50" s="267"/>
      <c r="BZ50" s="267"/>
      <c r="CA50" s="267"/>
      <c r="CB50" s="267"/>
      <c r="CC50" s="267"/>
      <c r="CD50" s="267"/>
    </row>
    <row r="51" spans="1:82" s="124" customFormat="1" ht="15">
      <c r="A51" s="36">
        <v>28</v>
      </c>
      <c r="B51" s="30" t="s">
        <v>2740</v>
      </c>
      <c r="C51" s="30" t="s">
        <v>2737</v>
      </c>
      <c r="D51" s="37"/>
      <c r="E51" s="37" t="s">
        <v>2897</v>
      </c>
      <c r="F51" s="78">
        <v>29250</v>
      </c>
      <c r="G51" s="37" t="s">
        <v>100</v>
      </c>
      <c r="H51" s="39"/>
      <c r="I51" s="38">
        <v>2016</v>
      </c>
      <c r="J51" s="38"/>
      <c r="K51" s="40"/>
      <c r="L51" s="40"/>
      <c r="M51" s="4"/>
      <c r="N51" s="4"/>
      <c r="O51" s="37"/>
      <c r="P51" s="37"/>
      <c r="Q51" s="37"/>
      <c r="R51" s="37"/>
      <c r="S51" s="4"/>
      <c r="T51" s="37"/>
      <c r="U51" s="37"/>
      <c r="V51" s="4"/>
      <c r="W51" s="4"/>
      <c r="X51" s="4"/>
      <c r="Y51" s="77"/>
      <c r="Z51" s="267"/>
      <c r="AA51" s="267"/>
      <c r="AB51" s="267"/>
      <c r="AC51" s="267"/>
      <c r="AD51" s="267"/>
      <c r="AE51" s="267"/>
      <c r="AF51" s="267"/>
      <c r="AG51" s="267"/>
      <c r="AH51" s="267"/>
      <c r="AI51" s="267"/>
      <c r="AJ51" s="267"/>
      <c r="AK51" s="267"/>
      <c r="AL51" s="267"/>
      <c r="AM51" s="267"/>
      <c r="AN51" s="267"/>
      <c r="AO51" s="267"/>
      <c r="AP51" s="267"/>
      <c r="AQ51" s="267"/>
      <c r="AR51" s="267"/>
      <c r="AS51" s="267"/>
      <c r="AT51" s="267"/>
      <c r="AU51" s="267"/>
      <c r="AV51" s="267"/>
      <c r="AW51" s="267"/>
      <c r="AX51" s="267"/>
      <c r="AY51" s="267"/>
      <c r="AZ51" s="267"/>
      <c r="BA51" s="267"/>
      <c r="BB51" s="267"/>
      <c r="BC51" s="267"/>
      <c r="BD51" s="267"/>
      <c r="BE51" s="267"/>
      <c r="BF51" s="267"/>
      <c r="BG51" s="267"/>
      <c r="BH51" s="267"/>
      <c r="BI51" s="267"/>
      <c r="BJ51" s="267"/>
      <c r="BK51" s="267"/>
      <c r="BL51" s="267"/>
      <c r="BM51" s="267"/>
      <c r="BN51" s="267"/>
      <c r="BO51" s="267"/>
      <c r="BP51" s="267"/>
      <c r="BQ51" s="267"/>
      <c r="BR51" s="267"/>
      <c r="BS51" s="267"/>
      <c r="BT51" s="267"/>
      <c r="BU51" s="267"/>
      <c r="BV51" s="267"/>
      <c r="BW51" s="267"/>
      <c r="BX51" s="267"/>
      <c r="BY51" s="267"/>
      <c r="BZ51" s="267"/>
      <c r="CA51" s="267"/>
      <c r="CB51" s="267"/>
      <c r="CC51" s="267"/>
      <c r="CD51" s="267"/>
    </row>
    <row r="52" spans="1:82" s="124" customFormat="1" ht="15">
      <c r="A52" s="36">
        <v>29</v>
      </c>
      <c r="B52" s="30" t="s">
        <v>2740</v>
      </c>
      <c r="C52" s="30" t="s">
        <v>2738</v>
      </c>
      <c r="D52" s="37"/>
      <c r="E52" s="37" t="s">
        <v>2897</v>
      </c>
      <c r="F52" s="78">
        <v>45863</v>
      </c>
      <c r="G52" s="37" t="s">
        <v>100</v>
      </c>
      <c r="H52" s="39"/>
      <c r="I52" s="38">
        <v>2016</v>
      </c>
      <c r="J52" s="38"/>
      <c r="K52" s="40"/>
      <c r="L52" s="40"/>
      <c r="M52" s="4"/>
      <c r="N52" s="4"/>
      <c r="O52" s="37"/>
      <c r="P52" s="37"/>
      <c r="Q52" s="37"/>
      <c r="R52" s="37"/>
      <c r="S52" s="4"/>
      <c r="T52" s="37"/>
      <c r="U52" s="37"/>
      <c r="V52" s="4"/>
      <c r="W52" s="4"/>
      <c r="X52" s="4"/>
      <c r="Y52" s="77"/>
      <c r="Z52" s="267"/>
      <c r="AA52" s="267"/>
      <c r="AB52" s="267"/>
      <c r="AC52" s="267"/>
      <c r="AD52" s="267"/>
      <c r="AE52" s="267"/>
      <c r="AF52" s="267"/>
      <c r="AG52" s="267"/>
      <c r="AH52" s="267"/>
      <c r="AI52" s="267"/>
      <c r="AJ52" s="267"/>
      <c r="AK52" s="267"/>
      <c r="AL52" s="267"/>
      <c r="AM52" s="267"/>
      <c r="AN52" s="267"/>
      <c r="AO52" s="267"/>
      <c r="AP52" s="267"/>
      <c r="AQ52" s="267"/>
      <c r="AR52" s="267"/>
      <c r="AS52" s="267"/>
      <c r="AT52" s="267"/>
      <c r="AU52" s="267"/>
      <c r="AV52" s="267"/>
      <c r="AW52" s="267"/>
      <c r="AX52" s="267"/>
      <c r="AY52" s="267"/>
      <c r="AZ52" s="267"/>
      <c r="BA52" s="267"/>
      <c r="BB52" s="267"/>
      <c r="BC52" s="267"/>
      <c r="BD52" s="267"/>
      <c r="BE52" s="267"/>
      <c r="BF52" s="267"/>
      <c r="BG52" s="267"/>
      <c r="BH52" s="267"/>
      <c r="BI52" s="267"/>
      <c r="BJ52" s="267"/>
      <c r="BK52" s="267"/>
      <c r="BL52" s="267"/>
      <c r="BM52" s="267"/>
      <c r="BN52" s="267"/>
      <c r="BO52" s="267"/>
      <c r="BP52" s="267"/>
      <c r="BQ52" s="267"/>
      <c r="BR52" s="267"/>
      <c r="BS52" s="267"/>
      <c r="BT52" s="267"/>
      <c r="BU52" s="267"/>
      <c r="BV52" s="267"/>
      <c r="BW52" s="267"/>
      <c r="BX52" s="267"/>
      <c r="BY52" s="267"/>
      <c r="BZ52" s="267"/>
      <c r="CA52" s="267"/>
      <c r="CB52" s="267"/>
      <c r="CC52" s="267"/>
      <c r="CD52" s="267"/>
    </row>
    <row r="53" spans="1:82" s="124" customFormat="1" ht="15">
      <c r="A53" s="36">
        <v>30</v>
      </c>
      <c r="B53" s="30" t="s">
        <v>2740</v>
      </c>
      <c r="C53" s="30" t="s">
        <v>2739</v>
      </c>
      <c r="D53" s="37"/>
      <c r="E53" s="37" t="s">
        <v>2897</v>
      </c>
      <c r="F53" s="78">
        <v>45863</v>
      </c>
      <c r="G53" s="37" t="s">
        <v>100</v>
      </c>
      <c r="H53" s="39"/>
      <c r="I53" s="38">
        <v>2016</v>
      </c>
      <c r="J53" s="38"/>
      <c r="K53" s="40"/>
      <c r="L53" s="40"/>
      <c r="M53" s="4"/>
      <c r="N53" s="4"/>
      <c r="O53" s="37"/>
      <c r="P53" s="37"/>
      <c r="Q53" s="37"/>
      <c r="R53" s="37"/>
      <c r="S53" s="4"/>
      <c r="T53" s="37"/>
      <c r="U53" s="37"/>
      <c r="V53" s="4"/>
      <c r="W53" s="4"/>
      <c r="X53" s="4"/>
      <c r="Y53" s="77"/>
      <c r="Z53" s="267"/>
      <c r="AA53" s="267"/>
      <c r="AB53" s="267"/>
      <c r="AC53" s="267"/>
      <c r="AD53" s="267"/>
      <c r="AE53" s="267"/>
      <c r="AF53" s="267"/>
      <c r="AG53" s="267"/>
      <c r="AH53" s="267"/>
      <c r="AI53" s="267"/>
      <c r="AJ53" s="267"/>
      <c r="AK53" s="267"/>
      <c r="AL53" s="267"/>
      <c r="AM53" s="267"/>
      <c r="AN53" s="267"/>
      <c r="AO53" s="267"/>
      <c r="AP53" s="267"/>
      <c r="AQ53" s="267"/>
      <c r="AR53" s="267"/>
      <c r="AS53" s="267"/>
      <c r="AT53" s="267"/>
      <c r="AU53" s="267"/>
      <c r="AV53" s="267"/>
      <c r="AW53" s="267"/>
      <c r="AX53" s="267"/>
      <c r="AY53" s="267"/>
      <c r="AZ53" s="267"/>
      <c r="BA53" s="267"/>
      <c r="BB53" s="267"/>
      <c r="BC53" s="267"/>
      <c r="BD53" s="267"/>
      <c r="BE53" s="267"/>
      <c r="BF53" s="267"/>
      <c r="BG53" s="267"/>
      <c r="BH53" s="267"/>
      <c r="BI53" s="267"/>
      <c r="BJ53" s="267"/>
      <c r="BK53" s="267"/>
      <c r="BL53" s="267"/>
      <c r="BM53" s="267"/>
      <c r="BN53" s="267"/>
      <c r="BO53" s="267"/>
      <c r="BP53" s="267"/>
      <c r="BQ53" s="267"/>
      <c r="BR53" s="267"/>
      <c r="BS53" s="267"/>
      <c r="BT53" s="267"/>
      <c r="BU53" s="267"/>
      <c r="BV53" s="267"/>
      <c r="BW53" s="267"/>
      <c r="BX53" s="267"/>
      <c r="BY53" s="267"/>
      <c r="BZ53" s="267"/>
      <c r="CA53" s="267"/>
      <c r="CB53" s="267"/>
      <c r="CC53" s="267"/>
      <c r="CD53" s="267"/>
    </row>
    <row r="54" spans="1:82" s="124" customFormat="1" ht="15">
      <c r="A54" s="36">
        <v>31</v>
      </c>
      <c r="B54" s="30" t="s">
        <v>802</v>
      </c>
      <c r="C54" s="30"/>
      <c r="D54" s="37"/>
      <c r="E54" s="37" t="s">
        <v>2897</v>
      </c>
      <c r="F54" s="78">
        <v>319400</v>
      </c>
      <c r="G54" s="37" t="s">
        <v>100</v>
      </c>
      <c r="H54" s="39"/>
      <c r="I54" s="38">
        <v>2015</v>
      </c>
      <c r="J54" s="38"/>
      <c r="K54" s="40"/>
      <c r="L54" s="40"/>
      <c r="M54" s="4"/>
      <c r="N54" s="4"/>
      <c r="O54" s="37"/>
      <c r="P54" s="37"/>
      <c r="Q54" s="37"/>
      <c r="R54" s="37"/>
      <c r="S54" s="4"/>
      <c r="T54" s="37"/>
      <c r="U54" s="37"/>
      <c r="V54" s="4"/>
      <c r="W54" s="4"/>
      <c r="X54" s="4"/>
      <c r="Y54" s="77"/>
      <c r="Z54" s="267"/>
      <c r="AA54" s="267"/>
      <c r="AB54" s="267"/>
      <c r="AC54" s="267"/>
      <c r="AD54" s="267"/>
      <c r="AE54" s="267"/>
      <c r="AF54" s="267"/>
      <c r="AG54" s="267"/>
      <c r="AH54" s="267"/>
      <c r="AI54" s="267"/>
      <c r="AJ54" s="267"/>
      <c r="AK54" s="267"/>
      <c r="AL54" s="267"/>
      <c r="AM54" s="267"/>
      <c r="AN54" s="267"/>
      <c r="AO54" s="267"/>
      <c r="AP54" s="267"/>
      <c r="AQ54" s="267"/>
      <c r="AR54" s="267"/>
      <c r="AS54" s="267"/>
      <c r="AT54" s="267"/>
      <c r="AU54" s="267"/>
      <c r="AV54" s="267"/>
      <c r="AW54" s="267"/>
      <c r="AX54" s="267"/>
      <c r="AY54" s="267"/>
      <c r="AZ54" s="267"/>
      <c r="BA54" s="267"/>
      <c r="BB54" s="267"/>
      <c r="BC54" s="267"/>
      <c r="BD54" s="267"/>
      <c r="BE54" s="267"/>
      <c r="BF54" s="267"/>
      <c r="BG54" s="267"/>
      <c r="BH54" s="267"/>
      <c r="BI54" s="267"/>
      <c r="BJ54" s="267"/>
      <c r="BK54" s="267"/>
      <c r="BL54" s="267"/>
      <c r="BM54" s="267"/>
      <c r="BN54" s="267"/>
      <c r="BO54" s="267"/>
      <c r="BP54" s="267"/>
      <c r="BQ54" s="267"/>
      <c r="BR54" s="267"/>
      <c r="BS54" s="267"/>
      <c r="BT54" s="267"/>
      <c r="BU54" s="267"/>
      <c r="BV54" s="267"/>
      <c r="BW54" s="267"/>
      <c r="BX54" s="267"/>
      <c r="BY54" s="267"/>
      <c r="BZ54" s="267"/>
      <c r="CA54" s="267"/>
      <c r="CB54" s="267"/>
      <c r="CC54" s="267"/>
      <c r="CD54" s="267"/>
    </row>
    <row r="55" spans="1:82" s="124" customFormat="1" ht="25.5">
      <c r="A55" s="36">
        <v>32</v>
      </c>
      <c r="B55" s="30" t="s">
        <v>2745</v>
      </c>
      <c r="C55" s="30" t="s">
        <v>2741</v>
      </c>
      <c r="D55" s="37"/>
      <c r="E55" s="37" t="s">
        <v>2897</v>
      </c>
      <c r="F55" s="78">
        <v>56000</v>
      </c>
      <c r="G55" s="37" t="s">
        <v>100</v>
      </c>
      <c r="H55" s="39"/>
      <c r="I55" s="38"/>
      <c r="J55" s="38"/>
      <c r="K55" s="40"/>
      <c r="L55" s="40"/>
      <c r="M55" s="4"/>
      <c r="N55" s="4"/>
      <c r="O55" s="37"/>
      <c r="P55" s="37"/>
      <c r="Q55" s="37"/>
      <c r="R55" s="37"/>
      <c r="S55" s="4"/>
      <c r="T55" s="37"/>
      <c r="U55" s="37"/>
      <c r="V55" s="4"/>
      <c r="W55" s="4"/>
      <c r="X55" s="4"/>
      <c r="Y55" s="77"/>
      <c r="Z55" s="267"/>
      <c r="AA55" s="267"/>
      <c r="AB55" s="267"/>
      <c r="AC55" s="267"/>
      <c r="AD55" s="267"/>
      <c r="AE55" s="267"/>
      <c r="AF55" s="267"/>
      <c r="AG55" s="267"/>
      <c r="AH55" s="267"/>
      <c r="AI55" s="267"/>
      <c r="AJ55" s="267"/>
      <c r="AK55" s="267"/>
      <c r="AL55" s="267"/>
      <c r="AM55" s="267"/>
      <c r="AN55" s="267"/>
      <c r="AO55" s="267"/>
      <c r="AP55" s="267"/>
      <c r="AQ55" s="267"/>
      <c r="AR55" s="267"/>
      <c r="AS55" s="267"/>
      <c r="AT55" s="267"/>
      <c r="AU55" s="267"/>
      <c r="AV55" s="267"/>
      <c r="AW55" s="267"/>
      <c r="AX55" s="267"/>
      <c r="AY55" s="267"/>
      <c r="AZ55" s="267"/>
      <c r="BA55" s="267"/>
      <c r="BB55" s="267"/>
      <c r="BC55" s="267"/>
      <c r="BD55" s="267"/>
      <c r="BE55" s="267"/>
      <c r="BF55" s="267"/>
      <c r="BG55" s="267"/>
      <c r="BH55" s="267"/>
      <c r="BI55" s="267"/>
      <c r="BJ55" s="267"/>
      <c r="BK55" s="267"/>
      <c r="BL55" s="267"/>
      <c r="BM55" s="267"/>
      <c r="BN55" s="267"/>
      <c r="BO55" s="267"/>
      <c r="BP55" s="267"/>
      <c r="BQ55" s="267"/>
      <c r="BR55" s="267"/>
      <c r="BS55" s="267"/>
      <c r="BT55" s="267"/>
      <c r="BU55" s="267"/>
      <c r="BV55" s="267"/>
      <c r="BW55" s="267"/>
      <c r="BX55" s="267"/>
      <c r="BY55" s="267"/>
      <c r="BZ55" s="267"/>
      <c r="CA55" s="267"/>
      <c r="CB55" s="267"/>
      <c r="CC55" s="267"/>
      <c r="CD55" s="267"/>
    </row>
    <row r="56" spans="1:82" s="124" customFormat="1" ht="25.5">
      <c r="A56" s="36">
        <v>33</v>
      </c>
      <c r="B56" s="30" t="s">
        <v>2744</v>
      </c>
      <c r="C56" s="30" t="s">
        <v>2746</v>
      </c>
      <c r="D56" s="37"/>
      <c r="E56" s="37" t="s">
        <v>2897</v>
      </c>
      <c r="F56" s="78">
        <v>281612</v>
      </c>
      <c r="G56" s="37" t="s">
        <v>100</v>
      </c>
      <c r="H56" s="39"/>
      <c r="I56" s="38"/>
      <c r="J56" s="38"/>
      <c r="K56" s="40"/>
      <c r="L56" s="40"/>
      <c r="M56" s="4"/>
      <c r="N56" s="4"/>
      <c r="O56" s="37"/>
      <c r="P56" s="37"/>
      <c r="Q56" s="37"/>
      <c r="R56" s="37"/>
      <c r="S56" s="4"/>
      <c r="T56" s="37"/>
      <c r="U56" s="37"/>
      <c r="V56" s="4"/>
      <c r="W56" s="4"/>
      <c r="X56" s="4"/>
      <c r="Y56" s="77"/>
      <c r="Z56" s="267"/>
      <c r="AA56" s="267"/>
      <c r="AB56" s="267"/>
      <c r="AC56" s="267"/>
      <c r="AD56" s="267"/>
      <c r="AE56" s="267"/>
      <c r="AF56" s="267"/>
      <c r="AG56" s="267"/>
      <c r="AH56" s="267"/>
      <c r="AI56" s="267"/>
      <c r="AJ56" s="267"/>
      <c r="AK56" s="267"/>
      <c r="AL56" s="267"/>
      <c r="AM56" s="267"/>
      <c r="AN56" s="267"/>
      <c r="AO56" s="267"/>
      <c r="AP56" s="267"/>
      <c r="AQ56" s="267"/>
      <c r="AR56" s="267"/>
      <c r="AS56" s="267"/>
      <c r="AT56" s="267"/>
      <c r="AU56" s="267"/>
      <c r="AV56" s="267"/>
      <c r="AW56" s="267"/>
      <c r="AX56" s="267"/>
      <c r="AY56" s="267"/>
      <c r="AZ56" s="267"/>
      <c r="BA56" s="267"/>
      <c r="BB56" s="267"/>
      <c r="BC56" s="267"/>
      <c r="BD56" s="267"/>
      <c r="BE56" s="267"/>
      <c r="BF56" s="267"/>
      <c r="BG56" s="267"/>
      <c r="BH56" s="267"/>
      <c r="BI56" s="267"/>
      <c r="BJ56" s="267"/>
      <c r="BK56" s="267"/>
      <c r="BL56" s="267"/>
      <c r="BM56" s="267"/>
      <c r="BN56" s="267"/>
      <c r="BO56" s="267"/>
      <c r="BP56" s="267"/>
      <c r="BQ56" s="267"/>
      <c r="BR56" s="267"/>
      <c r="BS56" s="267"/>
      <c r="BT56" s="267"/>
      <c r="BU56" s="267"/>
      <c r="BV56" s="267"/>
      <c r="BW56" s="267"/>
      <c r="BX56" s="267"/>
      <c r="BY56" s="267"/>
      <c r="BZ56" s="267"/>
      <c r="CA56" s="267"/>
      <c r="CB56" s="267"/>
      <c r="CC56" s="267"/>
      <c r="CD56" s="267"/>
    </row>
    <row r="57" spans="1:82" s="124" customFormat="1" ht="15">
      <c r="A57" s="36">
        <v>34</v>
      </c>
      <c r="B57" s="30" t="s">
        <v>2743</v>
      </c>
      <c r="C57" s="30" t="s">
        <v>2742</v>
      </c>
      <c r="D57" s="37"/>
      <c r="E57" s="37" t="s">
        <v>2898</v>
      </c>
      <c r="F57" s="78">
        <v>86311</v>
      </c>
      <c r="G57" s="37" t="s">
        <v>100</v>
      </c>
      <c r="H57" s="39"/>
      <c r="I57" s="38"/>
      <c r="J57" s="38"/>
      <c r="K57" s="40"/>
      <c r="L57" s="40"/>
      <c r="M57" s="4"/>
      <c r="N57" s="4"/>
      <c r="O57" s="37"/>
      <c r="P57" s="37"/>
      <c r="Q57" s="37"/>
      <c r="R57" s="37"/>
      <c r="S57" s="4"/>
      <c r="T57" s="37"/>
      <c r="U57" s="37"/>
      <c r="V57" s="4"/>
      <c r="W57" s="4"/>
      <c r="X57" s="4"/>
      <c r="Y57" s="77"/>
      <c r="Z57" s="267"/>
      <c r="AA57" s="267"/>
      <c r="AB57" s="267"/>
      <c r="AC57" s="267"/>
      <c r="AD57" s="267"/>
      <c r="AE57" s="267"/>
      <c r="AF57" s="267"/>
      <c r="AG57" s="267"/>
      <c r="AH57" s="267"/>
      <c r="AI57" s="267"/>
      <c r="AJ57" s="267"/>
      <c r="AK57" s="267"/>
      <c r="AL57" s="267"/>
      <c r="AM57" s="267"/>
      <c r="AN57" s="267"/>
      <c r="AO57" s="267"/>
      <c r="AP57" s="267"/>
      <c r="AQ57" s="267"/>
      <c r="AR57" s="267"/>
      <c r="AS57" s="267"/>
      <c r="AT57" s="267"/>
      <c r="AU57" s="267"/>
      <c r="AV57" s="267"/>
      <c r="AW57" s="267"/>
      <c r="AX57" s="267"/>
      <c r="AY57" s="267"/>
      <c r="AZ57" s="267"/>
      <c r="BA57" s="267"/>
      <c r="BB57" s="267"/>
      <c r="BC57" s="267"/>
      <c r="BD57" s="267"/>
      <c r="BE57" s="267"/>
      <c r="BF57" s="267"/>
      <c r="BG57" s="267"/>
      <c r="BH57" s="267"/>
      <c r="BI57" s="267"/>
      <c r="BJ57" s="267"/>
      <c r="BK57" s="267"/>
      <c r="BL57" s="267"/>
      <c r="BM57" s="267"/>
      <c r="BN57" s="267"/>
      <c r="BO57" s="267"/>
      <c r="BP57" s="267"/>
      <c r="BQ57" s="267"/>
      <c r="BR57" s="267"/>
      <c r="BS57" s="267"/>
      <c r="BT57" s="267"/>
      <c r="BU57" s="267"/>
      <c r="BV57" s="267"/>
      <c r="BW57" s="267"/>
      <c r="BX57" s="267"/>
      <c r="BY57" s="267"/>
      <c r="BZ57" s="267"/>
      <c r="CA57" s="267"/>
      <c r="CB57" s="267"/>
      <c r="CC57" s="267"/>
      <c r="CD57" s="267"/>
    </row>
    <row r="58" spans="1:82" s="124" customFormat="1" ht="25.5">
      <c r="A58" s="36">
        <v>35</v>
      </c>
      <c r="B58" s="30" t="s">
        <v>2690</v>
      </c>
      <c r="C58" s="30"/>
      <c r="D58" s="37"/>
      <c r="E58" s="37" t="s">
        <v>2897</v>
      </c>
      <c r="F58" s="78">
        <v>9000</v>
      </c>
      <c r="G58" s="37" t="s">
        <v>100</v>
      </c>
      <c r="H58" s="39"/>
      <c r="I58" s="38">
        <v>2015</v>
      </c>
      <c r="J58" s="38"/>
      <c r="K58" s="40"/>
      <c r="L58" s="40"/>
      <c r="M58" s="4"/>
      <c r="N58" s="4"/>
      <c r="O58" s="37"/>
      <c r="P58" s="37"/>
      <c r="Q58" s="37"/>
      <c r="R58" s="37"/>
      <c r="S58" s="4"/>
      <c r="T58" s="37"/>
      <c r="U58" s="37"/>
      <c r="V58" s="4"/>
      <c r="W58" s="4"/>
      <c r="X58" s="4"/>
      <c r="Y58" s="77"/>
      <c r="Z58" s="267"/>
      <c r="AA58" s="267"/>
      <c r="AB58" s="267"/>
      <c r="AC58" s="267"/>
      <c r="AD58" s="267"/>
      <c r="AE58" s="267"/>
      <c r="AF58" s="267"/>
      <c r="AG58" s="267"/>
      <c r="AH58" s="267"/>
      <c r="AI58" s="267"/>
      <c r="AJ58" s="267"/>
      <c r="AK58" s="267"/>
      <c r="AL58" s="267"/>
      <c r="AM58" s="267"/>
      <c r="AN58" s="267"/>
      <c r="AO58" s="267"/>
      <c r="AP58" s="267"/>
      <c r="AQ58" s="267"/>
      <c r="AR58" s="267"/>
      <c r="AS58" s="267"/>
      <c r="AT58" s="267"/>
      <c r="AU58" s="267"/>
      <c r="AV58" s="267"/>
      <c r="AW58" s="267"/>
      <c r="AX58" s="267"/>
      <c r="AY58" s="267"/>
      <c r="AZ58" s="267"/>
      <c r="BA58" s="267"/>
      <c r="BB58" s="267"/>
      <c r="BC58" s="267"/>
      <c r="BD58" s="267"/>
      <c r="BE58" s="267"/>
      <c r="BF58" s="267"/>
      <c r="BG58" s="267"/>
      <c r="BH58" s="267"/>
      <c r="BI58" s="267"/>
      <c r="BJ58" s="267"/>
      <c r="BK58" s="267"/>
      <c r="BL58" s="267"/>
      <c r="BM58" s="267"/>
      <c r="BN58" s="267"/>
      <c r="BO58" s="267"/>
      <c r="BP58" s="267"/>
      <c r="BQ58" s="267"/>
      <c r="BR58" s="267"/>
      <c r="BS58" s="267"/>
      <c r="BT58" s="267"/>
      <c r="BU58" s="267"/>
      <c r="BV58" s="267"/>
      <c r="BW58" s="267"/>
      <c r="BX58" s="267"/>
      <c r="BY58" s="267"/>
      <c r="BZ58" s="267"/>
      <c r="CA58" s="267"/>
      <c r="CB58" s="267"/>
      <c r="CC58" s="267"/>
      <c r="CD58" s="267"/>
    </row>
    <row r="59" spans="1:82" s="124" customFormat="1" ht="15">
      <c r="A59" s="36">
        <v>36</v>
      </c>
      <c r="B59" s="30" t="s">
        <v>2750</v>
      </c>
      <c r="C59" s="30" t="s">
        <v>2753</v>
      </c>
      <c r="D59" s="30"/>
      <c r="E59" s="37" t="s">
        <v>2898</v>
      </c>
      <c r="F59" s="78">
        <v>6572</v>
      </c>
      <c r="G59" s="37" t="s">
        <v>100</v>
      </c>
      <c r="H59" s="39"/>
      <c r="I59" s="38"/>
      <c r="J59" s="38"/>
      <c r="K59" s="40"/>
      <c r="L59" s="40"/>
      <c r="M59" s="4"/>
      <c r="N59" s="4"/>
      <c r="O59" s="37"/>
      <c r="P59" s="37"/>
      <c r="Q59" s="37"/>
      <c r="R59" s="37"/>
      <c r="S59" s="4"/>
      <c r="T59" s="37"/>
      <c r="U59" s="37"/>
      <c r="V59" s="4"/>
      <c r="W59" s="4"/>
      <c r="X59" s="4"/>
      <c r="Y59" s="77"/>
      <c r="Z59" s="267"/>
      <c r="AA59" s="267"/>
      <c r="AB59" s="267"/>
      <c r="AC59" s="267"/>
      <c r="AD59" s="267"/>
      <c r="AE59" s="267"/>
      <c r="AF59" s="267"/>
      <c r="AG59" s="267"/>
      <c r="AH59" s="267"/>
      <c r="AI59" s="267"/>
      <c r="AJ59" s="267"/>
      <c r="AK59" s="267"/>
      <c r="AL59" s="267"/>
      <c r="AM59" s="267"/>
      <c r="AN59" s="267"/>
      <c r="AO59" s="267"/>
      <c r="AP59" s="267"/>
      <c r="AQ59" s="267"/>
      <c r="AR59" s="267"/>
      <c r="AS59" s="267"/>
      <c r="AT59" s="267"/>
      <c r="AU59" s="267"/>
      <c r="AV59" s="267"/>
      <c r="AW59" s="267"/>
      <c r="AX59" s="267"/>
      <c r="AY59" s="267"/>
      <c r="AZ59" s="267"/>
      <c r="BA59" s="267"/>
      <c r="BB59" s="267"/>
      <c r="BC59" s="267"/>
      <c r="BD59" s="267"/>
      <c r="BE59" s="267"/>
      <c r="BF59" s="267"/>
      <c r="BG59" s="267"/>
      <c r="BH59" s="267"/>
      <c r="BI59" s="267"/>
      <c r="BJ59" s="267"/>
      <c r="BK59" s="267"/>
      <c r="BL59" s="267"/>
      <c r="BM59" s="267"/>
      <c r="BN59" s="267"/>
      <c r="BO59" s="267"/>
      <c r="BP59" s="267"/>
      <c r="BQ59" s="267"/>
      <c r="BR59" s="267"/>
      <c r="BS59" s="267"/>
      <c r="BT59" s="267"/>
      <c r="BU59" s="267"/>
      <c r="BV59" s="267"/>
      <c r="BW59" s="267"/>
      <c r="BX59" s="267"/>
      <c r="BY59" s="267"/>
      <c r="BZ59" s="267"/>
      <c r="CA59" s="267"/>
      <c r="CB59" s="267"/>
      <c r="CC59" s="267"/>
      <c r="CD59" s="267"/>
    </row>
    <row r="60" spans="1:82" s="124" customFormat="1" ht="15">
      <c r="A60" s="36">
        <v>37</v>
      </c>
      <c r="B60" s="30" t="s">
        <v>2751</v>
      </c>
      <c r="C60" s="30" t="s">
        <v>2754</v>
      </c>
      <c r="D60" s="30"/>
      <c r="E60" s="37" t="s">
        <v>2898</v>
      </c>
      <c r="F60" s="78">
        <v>812</v>
      </c>
      <c r="G60" s="37" t="s">
        <v>100</v>
      </c>
      <c r="H60" s="39"/>
      <c r="I60" s="38"/>
      <c r="J60" s="38"/>
      <c r="K60" s="40"/>
      <c r="L60" s="40"/>
      <c r="M60" s="4"/>
      <c r="N60" s="4"/>
      <c r="O60" s="37"/>
      <c r="P60" s="37"/>
      <c r="Q60" s="37"/>
      <c r="R60" s="37"/>
      <c r="S60" s="4"/>
      <c r="T60" s="37"/>
      <c r="U60" s="37"/>
      <c r="V60" s="4"/>
      <c r="W60" s="4"/>
      <c r="X60" s="4"/>
      <c r="Y60" s="77"/>
      <c r="Z60" s="267"/>
      <c r="AA60" s="267"/>
      <c r="AB60" s="267"/>
      <c r="AC60" s="267"/>
      <c r="AD60" s="267"/>
      <c r="AE60" s="267"/>
      <c r="AF60" s="267"/>
      <c r="AG60" s="267"/>
      <c r="AH60" s="267"/>
      <c r="AI60" s="267"/>
      <c r="AJ60" s="267"/>
      <c r="AK60" s="267"/>
      <c r="AL60" s="267"/>
      <c r="AM60" s="267"/>
      <c r="AN60" s="267"/>
      <c r="AO60" s="267"/>
      <c r="AP60" s="267"/>
      <c r="AQ60" s="267"/>
      <c r="AR60" s="267"/>
      <c r="AS60" s="267"/>
      <c r="AT60" s="267"/>
      <c r="AU60" s="267"/>
      <c r="AV60" s="267"/>
      <c r="AW60" s="267"/>
      <c r="AX60" s="267"/>
      <c r="AY60" s="267"/>
      <c r="AZ60" s="267"/>
      <c r="BA60" s="267"/>
      <c r="BB60" s="267"/>
      <c r="BC60" s="267"/>
      <c r="BD60" s="267"/>
      <c r="BE60" s="267"/>
      <c r="BF60" s="267"/>
      <c r="BG60" s="267"/>
      <c r="BH60" s="267"/>
      <c r="BI60" s="267"/>
      <c r="BJ60" s="267"/>
      <c r="BK60" s="267"/>
      <c r="BL60" s="267"/>
      <c r="BM60" s="267"/>
      <c r="BN60" s="267"/>
      <c r="BO60" s="267"/>
      <c r="BP60" s="267"/>
      <c r="BQ60" s="267"/>
      <c r="BR60" s="267"/>
      <c r="BS60" s="267"/>
      <c r="BT60" s="267"/>
      <c r="BU60" s="267"/>
      <c r="BV60" s="267"/>
      <c r="BW60" s="267"/>
      <c r="BX60" s="267"/>
      <c r="BY60" s="267"/>
      <c r="BZ60" s="267"/>
      <c r="CA60" s="267"/>
      <c r="CB60" s="267"/>
      <c r="CC60" s="267"/>
      <c r="CD60" s="267"/>
    </row>
    <row r="61" spans="1:82" s="124" customFormat="1" ht="25.5">
      <c r="A61" s="36">
        <v>38</v>
      </c>
      <c r="B61" s="30" t="s">
        <v>2752</v>
      </c>
      <c r="C61" s="30"/>
      <c r="D61" s="30"/>
      <c r="E61" s="37" t="s">
        <v>2898</v>
      </c>
      <c r="F61" s="78">
        <v>23951</v>
      </c>
      <c r="G61" s="37" t="s">
        <v>100</v>
      </c>
      <c r="H61" s="39"/>
      <c r="I61" s="38"/>
      <c r="J61" s="38"/>
      <c r="K61" s="40"/>
      <c r="L61" s="40"/>
      <c r="M61" s="4"/>
      <c r="N61" s="4"/>
      <c r="O61" s="37"/>
      <c r="P61" s="37"/>
      <c r="Q61" s="37"/>
      <c r="R61" s="37"/>
      <c r="S61" s="4"/>
      <c r="T61" s="37"/>
      <c r="U61" s="37"/>
      <c r="V61" s="4"/>
      <c r="W61" s="4"/>
      <c r="X61" s="4"/>
      <c r="Y61" s="77"/>
      <c r="Z61" s="267"/>
      <c r="AA61" s="267"/>
      <c r="AB61" s="267"/>
      <c r="AC61" s="267"/>
      <c r="AD61" s="267"/>
      <c r="AE61" s="267"/>
      <c r="AF61" s="267"/>
      <c r="AG61" s="267"/>
      <c r="AH61" s="267"/>
      <c r="AI61" s="267"/>
      <c r="AJ61" s="267"/>
      <c r="AK61" s="267"/>
      <c r="AL61" s="267"/>
      <c r="AM61" s="267"/>
      <c r="AN61" s="267"/>
      <c r="AO61" s="267"/>
      <c r="AP61" s="267"/>
      <c r="AQ61" s="267"/>
      <c r="AR61" s="267"/>
      <c r="AS61" s="267"/>
      <c r="AT61" s="267"/>
      <c r="AU61" s="267"/>
      <c r="AV61" s="267"/>
      <c r="AW61" s="267"/>
      <c r="AX61" s="267"/>
      <c r="AY61" s="267"/>
      <c r="AZ61" s="267"/>
      <c r="BA61" s="267"/>
      <c r="BB61" s="267"/>
      <c r="BC61" s="267"/>
      <c r="BD61" s="267"/>
      <c r="BE61" s="267"/>
      <c r="BF61" s="267"/>
      <c r="BG61" s="267"/>
      <c r="BH61" s="267"/>
      <c r="BI61" s="267"/>
      <c r="BJ61" s="267"/>
      <c r="BK61" s="267"/>
      <c r="BL61" s="267"/>
      <c r="BM61" s="267"/>
      <c r="BN61" s="267"/>
      <c r="BO61" s="267"/>
      <c r="BP61" s="267"/>
      <c r="BQ61" s="267"/>
      <c r="BR61" s="267"/>
      <c r="BS61" s="267"/>
      <c r="BT61" s="267"/>
      <c r="BU61" s="267"/>
      <c r="BV61" s="267"/>
      <c r="BW61" s="267"/>
      <c r="BX61" s="267"/>
      <c r="BY61" s="267"/>
      <c r="BZ61" s="267"/>
      <c r="CA61" s="267"/>
      <c r="CB61" s="267"/>
      <c r="CC61" s="267"/>
      <c r="CD61" s="267"/>
    </row>
    <row r="62" spans="1:82" s="124" customFormat="1" ht="38.25">
      <c r="A62" s="36">
        <v>39</v>
      </c>
      <c r="B62" s="30" t="s">
        <v>2755</v>
      </c>
      <c r="C62" s="30"/>
      <c r="D62" s="30"/>
      <c r="E62" s="37" t="s">
        <v>2898</v>
      </c>
      <c r="F62" s="78">
        <v>12406</v>
      </c>
      <c r="G62" s="37" t="s">
        <v>100</v>
      </c>
      <c r="H62" s="39"/>
      <c r="I62" s="38"/>
      <c r="J62" s="38"/>
      <c r="K62" s="40"/>
      <c r="L62" s="40"/>
      <c r="M62" s="4"/>
      <c r="N62" s="4"/>
      <c r="O62" s="37"/>
      <c r="P62" s="37"/>
      <c r="Q62" s="37"/>
      <c r="R62" s="37"/>
      <c r="S62" s="4"/>
      <c r="T62" s="37"/>
      <c r="U62" s="37"/>
      <c r="V62" s="4"/>
      <c r="W62" s="4"/>
      <c r="X62" s="4"/>
      <c r="Y62" s="77"/>
      <c r="Z62" s="267"/>
      <c r="AA62" s="267"/>
      <c r="AB62" s="267"/>
      <c r="AC62" s="267"/>
      <c r="AD62" s="267"/>
      <c r="AE62" s="267"/>
      <c r="AF62" s="267"/>
      <c r="AG62" s="267"/>
      <c r="AH62" s="267"/>
      <c r="AI62" s="267"/>
      <c r="AJ62" s="267"/>
      <c r="AK62" s="267"/>
      <c r="AL62" s="267"/>
      <c r="AM62" s="267"/>
      <c r="AN62" s="267"/>
      <c r="AO62" s="267"/>
      <c r="AP62" s="267"/>
      <c r="AQ62" s="267"/>
      <c r="AR62" s="267"/>
      <c r="AS62" s="267"/>
      <c r="AT62" s="267"/>
      <c r="AU62" s="267"/>
      <c r="AV62" s="267"/>
      <c r="AW62" s="267"/>
      <c r="AX62" s="267"/>
      <c r="AY62" s="267"/>
      <c r="AZ62" s="267"/>
      <c r="BA62" s="267"/>
      <c r="BB62" s="267"/>
      <c r="BC62" s="267"/>
      <c r="BD62" s="267"/>
      <c r="BE62" s="267"/>
      <c r="BF62" s="267"/>
      <c r="BG62" s="267"/>
      <c r="BH62" s="267"/>
      <c r="BI62" s="267"/>
      <c r="BJ62" s="267"/>
      <c r="BK62" s="267"/>
      <c r="BL62" s="267"/>
      <c r="BM62" s="267"/>
      <c r="BN62" s="267"/>
      <c r="BO62" s="267"/>
      <c r="BP62" s="267"/>
      <c r="BQ62" s="267"/>
      <c r="BR62" s="267"/>
      <c r="BS62" s="267"/>
      <c r="BT62" s="267"/>
      <c r="BU62" s="267"/>
      <c r="BV62" s="267"/>
      <c r="BW62" s="267"/>
      <c r="BX62" s="267"/>
      <c r="BY62" s="267"/>
      <c r="BZ62" s="267"/>
      <c r="CA62" s="267"/>
      <c r="CB62" s="267"/>
      <c r="CC62" s="267"/>
      <c r="CD62" s="267"/>
    </row>
    <row r="63" spans="1:82" s="124" customFormat="1" ht="15">
      <c r="A63" s="36">
        <v>40</v>
      </c>
      <c r="B63" s="30" t="s">
        <v>2756</v>
      </c>
      <c r="C63" s="30" t="s">
        <v>2276</v>
      </c>
      <c r="D63" s="37"/>
      <c r="E63" s="37" t="s">
        <v>2897</v>
      </c>
      <c r="F63" s="78">
        <v>244429</v>
      </c>
      <c r="G63" s="37" t="s">
        <v>100</v>
      </c>
      <c r="H63" s="39"/>
      <c r="I63" s="38"/>
      <c r="J63" s="38"/>
      <c r="K63" s="40"/>
      <c r="L63" s="40"/>
      <c r="M63" s="4"/>
      <c r="N63" s="4"/>
      <c r="O63" s="37"/>
      <c r="P63" s="37"/>
      <c r="Q63" s="37"/>
      <c r="R63" s="37"/>
      <c r="S63" s="4"/>
      <c r="T63" s="37"/>
      <c r="U63" s="37"/>
      <c r="V63" s="4"/>
      <c r="W63" s="4"/>
      <c r="X63" s="4"/>
      <c r="Y63" s="77"/>
      <c r="Z63" s="267"/>
      <c r="AA63" s="267"/>
      <c r="AB63" s="267"/>
      <c r="AC63" s="267"/>
      <c r="AD63" s="267"/>
      <c r="AE63" s="267"/>
      <c r="AF63" s="267"/>
      <c r="AG63" s="267"/>
      <c r="AH63" s="267"/>
      <c r="AI63" s="267"/>
      <c r="AJ63" s="267"/>
      <c r="AK63" s="267"/>
      <c r="AL63" s="267"/>
      <c r="AM63" s="267"/>
      <c r="AN63" s="267"/>
      <c r="AO63" s="267"/>
      <c r="AP63" s="267"/>
      <c r="AQ63" s="267"/>
      <c r="AR63" s="267"/>
      <c r="AS63" s="267"/>
      <c r="AT63" s="267"/>
      <c r="AU63" s="267"/>
      <c r="AV63" s="267"/>
      <c r="AW63" s="267"/>
      <c r="AX63" s="267"/>
      <c r="AY63" s="267"/>
      <c r="AZ63" s="267"/>
      <c r="BA63" s="267"/>
      <c r="BB63" s="267"/>
      <c r="BC63" s="267"/>
      <c r="BD63" s="267"/>
      <c r="BE63" s="267"/>
      <c r="BF63" s="267"/>
      <c r="BG63" s="267"/>
      <c r="BH63" s="267"/>
      <c r="BI63" s="267"/>
      <c r="BJ63" s="267"/>
      <c r="BK63" s="267"/>
      <c r="BL63" s="267"/>
      <c r="BM63" s="267"/>
      <c r="BN63" s="267"/>
      <c r="BO63" s="267"/>
      <c r="BP63" s="267"/>
      <c r="BQ63" s="267"/>
      <c r="BR63" s="267"/>
      <c r="BS63" s="267"/>
      <c r="BT63" s="267"/>
      <c r="BU63" s="267"/>
      <c r="BV63" s="267"/>
      <c r="BW63" s="267"/>
      <c r="BX63" s="267"/>
      <c r="BY63" s="267"/>
      <c r="BZ63" s="267"/>
      <c r="CA63" s="267"/>
      <c r="CB63" s="267"/>
      <c r="CC63" s="267"/>
      <c r="CD63" s="267"/>
    </row>
    <row r="64" spans="1:82" s="124" customFormat="1" ht="15">
      <c r="A64" s="36">
        <v>41</v>
      </c>
      <c r="B64" s="30" t="s">
        <v>2756</v>
      </c>
      <c r="C64" s="30" t="s">
        <v>2757</v>
      </c>
      <c r="D64" s="37"/>
      <c r="E64" s="37" t="s">
        <v>2897</v>
      </c>
      <c r="F64" s="78">
        <v>256955.5</v>
      </c>
      <c r="G64" s="37" t="s">
        <v>100</v>
      </c>
      <c r="H64" s="39"/>
      <c r="I64" s="38"/>
      <c r="J64" s="38"/>
      <c r="K64" s="40"/>
      <c r="L64" s="40"/>
      <c r="M64" s="4"/>
      <c r="N64" s="4"/>
      <c r="O64" s="37"/>
      <c r="P64" s="37"/>
      <c r="Q64" s="37"/>
      <c r="R64" s="37"/>
      <c r="S64" s="4"/>
      <c r="T64" s="37"/>
      <c r="U64" s="37"/>
      <c r="V64" s="4"/>
      <c r="W64" s="4"/>
      <c r="X64" s="4"/>
      <c r="Y64" s="77"/>
      <c r="Z64" s="267"/>
      <c r="AA64" s="267"/>
      <c r="AB64" s="267"/>
      <c r="AC64" s="267"/>
      <c r="AD64" s="267"/>
      <c r="AE64" s="267"/>
      <c r="AF64" s="267"/>
      <c r="AG64" s="267"/>
      <c r="AH64" s="267"/>
      <c r="AI64" s="267"/>
      <c r="AJ64" s="267"/>
      <c r="AK64" s="267"/>
      <c r="AL64" s="267"/>
      <c r="AM64" s="267"/>
      <c r="AN64" s="267"/>
      <c r="AO64" s="267"/>
      <c r="AP64" s="267"/>
      <c r="AQ64" s="267"/>
      <c r="AR64" s="267"/>
      <c r="AS64" s="267"/>
      <c r="AT64" s="267"/>
      <c r="AU64" s="267"/>
      <c r="AV64" s="267"/>
      <c r="AW64" s="267"/>
      <c r="AX64" s="267"/>
      <c r="AY64" s="267"/>
      <c r="AZ64" s="267"/>
      <c r="BA64" s="267"/>
      <c r="BB64" s="267"/>
      <c r="BC64" s="267"/>
      <c r="BD64" s="267"/>
      <c r="BE64" s="267"/>
      <c r="BF64" s="267"/>
      <c r="BG64" s="267"/>
      <c r="BH64" s="267"/>
      <c r="BI64" s="267"/>
      <c r="BJ64" s="267"/>
      <c r="BK64" s="267"/>
      <c r="BL64" s="267"/>
      <c r="BM64" s="267"/>
      <c r="BN64" s="267"/>
      <c r="BO64" s="267"/>
      <c r="BP64" s="267"/>
      <c r="BQ64" s="267"/>
      <c r="BR64" s="267"/>
      <c r="BS64" s="267"/>
      <c r="BT64" s="267"/>
      <c r="BU64" s="267"/>
      <c r="BV64" s="267"/>
      <c r="BW64" s="267"/>
      <c r="BX64" s="267"/>
      <c r="BY64" s="267"/>
      <c r="BZ64" s="267"/>
      <c r="CA64" s="267"/>
      <c r="CB64" s="267"/>
      <c r="CC64" s="267"/>
      <c r="CD64" s="267"/>
    </row>
    <row r="65" spans="1:82" s="124" customFormat="1" ht="25.5">
      <c r="A65" s="36">
        <v>42</v>
      </c>
      <c r="B65" s="30" t="s">
        <v>2762</v>
      </c>
      <c r="C65" s="30" t="s">
        <v>2761</v>
      </c>
      <c r="D65" s="37"/>
      <c r="E65" s="37" t="s">
        <v>2897</v>
      </c>
      <c r="F65" s="78">
        <v>1259265.82</v>
      </c>
      <c r="G65" s="37" t="s">
        <v>100</v>
      </c>
      <c r="H65" s="39"/>
      <c r="I65" s="38">
        <v>2018</v>
      </c>
      <c r="J65" s="38"/>
      <c r="K65" s="40"/>
      <c r="L65" s="40"/>
      <c r="M65" s="4"/>
      <c r="N65" s="4"/>
      <c r="O65" s="37"/>
      <c r="P65" s="37"/>
      <c r="Q65" s="37"/>
      <c r="R65" s="37"/>
      <c r="S65" s="4"/>
      <c r="T65" s="37"/>
      <c r="U65" s="37"/>
      <c r="V65" s="4"/>
      <c r="W65" s="4"/>
      <c r="X65" s="4"/>
      <c r="Y65" s="77"/>
      <c r="Z65" s="267"/>
      <c r="AA65" s="267"/>
      <c r="AB65" s="267"/>
      <c r="AC65" s="267"/>
      <c r="AD65" s="267"/>
      <c r="AE65" s="267"/>
      <c r="AF65" s="267"/>
      <c r="AG65" s="267"/>
      <c r="AH65" s="267"/>
      <c r="AI65" s="267"/>
      <c r="AJ65" s="267"/>
      <c r="AK65" s="267"/>
      <c r="AL65" s="267"/>
      <c r="AM65" s="267"/>
      <c r="AN65" s="267"/>
      <c r="AO65" s="267"/>
      <c r="AP65" s="267"/>
      <c r="AQ65" s="267"/>
      <c r="AR65" s="267"/>
      <c r="AS65" s="267"/>
      <c r="AT65" s="267"/>
      <c r="AU65" s="267"/>
      <c r="AV65" s="267"/>
      <c r="AW65" s="267"/>
      <c r="AX65" s="267"/>
      <c r="AY65" s="267"/>
      <c r="AZ65" s="267"/>
      <c r="BA65" s="267"/>
      <c r="BB65" s="267"/>
      <c r="BC65" s="267"/>
      <c r="BD65" s="267"/>
      <c r="BE65" s="267"/>
      <c r="BF65" s="267"/>
      <c r="BG65" s="267"/>
      <c r="BH65" s="267"/>
      <c r="BI65" s="267"/>
      <c r="BJ65" s="267"/>
      <c r="BK65" s="267"/>
      <c r="BL65" s="267"/>
      <c r="BM65" s="267"/>
      <c r="BN65" s="267"/>
      <c r="BO65" s="267"/>
      <c r="BP65" s="267"/>
      <c r="BQ65" s="267"/>
      <c r="BR65" s="267"/>
      <c r="BS65" s="267"/>
      <c r="BT65" s="267"/>
      <c r="BU65" s="267"/>
      <c r="BV65" s="267"/>
      <c r="BW65" s="267"/>
      <c r="BX65" s="267"/>
      <c r="BY65" s="267"/>
      <c r="BZ65" s="267"/>
      <c r="CA65" s="267"/>
      <c r="CB65" s="267"/>
      <c r="CC65" s="267"/>
      <c r="CD65" s="267"/>
    </row>
    <row r="66" spans="1:82" s="124" customFormat="1" ht="27.75" customHeight="1">
      <c r="A66" s="36">
        <v>43</v>
      </c>
      <c r="B66" s="30" t="s">
        <v>2693</v>
      </c>
      <c r="C66" s="30" t="s">
        <v>2694</v>
      </c>
      <c r="D66" s="37"/>
      <c r="E66" s="37" t="s">
        <v>2898</v>
      </c>
      <c r="F66" s="78">
        <v>32445.42</v>
      </c>
      <c r="G66" s="37" t="s">
        <v>100</v>
      </c>
      <c r="H66" s="39"/>
      <c r="I66" s="38">
        <v>2018</v>
      </c>
      <c r="J66" s="38"/>
      <c r="K66" s="40"/>
      <c r="L66" s="40"/>
      <c r="M66" s="4"/>
      <c r="N66" s="4"/>
      <c r="O66" s="37"/>
      <c r="P66" s="37"/>
      <c r="Q66" s="37"/>
      <c r="R66" s="37"/>
      <c r="S66" s="4"/>
      <c r="T66" s="37"/>
      <c r="U66" s="37"/>
      <c r="V66" s="4"/>
      <c r="W66" s="4"/>
      <c r="X66" s="4"/>
      <c r="Y66" s="77"/>
      <c r="Z66" s="267"/>
      <c r="AA66" s="267"/>
      <c r="AB66" s="267"/>
      <c r="AC66" s="267"/>
      <c r="AD66" s="267"/>
      <c r="AE66" s="267"/>
      <c r="AF66" s="267"/>
      <c r="AG66" s="267"/>
      <c r="AH66" s="267"/>
      <c r="AI66" s="267"/>
      <c r="AJ66" s="267"/>
      <c r="AK66" s="267"/>
      <c r="AL66" s="267"/>
      <c r="AM66" s="267"/>
      <c r="AN66" s="267"/>
      <c r="AO66" s="267"/>
      <c r="AP66" s="267"/>
      <c r="AQ66" s="267"/>
      <c r="AR66" s="267"/>
      <c r="AS66" s="267"/>
      <c r="AT66" s="267"/>
      <c r="AU66" s="267"/>
      <c r="AV66" s="267"/>
      <c r="AW66" s="267"/>
      <c r="AX66" s="267"/>
      <c r="AY66" s="267"/>
      <c r="AZ66" s="267"/>
      <c r="BA66" s="267"/>
      <c r="BB66" s="267"/>
      <c r="BC66" s="267"/>
      <c r="BD66" s="267"/>
      <c r="BE66" s="267"/>
      <c r="BF66" s="267"/>
      <c r="BG66" s="267"/>
      <c r="BH66" s="267"/>
      <c r="BI66" s="267"/>
      <c r="BJ66" s="267"/>
      <c r="BK66" s="267"/>
      <c r="BL66" s="267"/>
      <c r="BM66" s="267"/>
      <c r="BN66" s="267"/>
      <c r="BO66" s="267"/>
      <c r="BP66" s="267"/>
      <c r="BQ66" s="267"/>
      <c r="BR66" s="267"/>
      <c r="BS66" s="267"/>
      <c r="BT66" s="267"/>
      <c r="BU66" s="267"/>
      <c r="BV66" s="267"/>
      <c r="BW66" s="267"/>
      <c r="BX66" s="267"/>
      <c r="BY66" s="267"/>
      <c r="BZ66" s="267"/>
      <c r="CA66" s="267"/>
      <c r="CB66" s="267"/>
      <c r="CC66" s="267"/>
      <c r="CD66" s="267"/>
    </row>
    <row r="67" spans="1:82" s="124" customFormat="1" ht="25.5">
      <c r="A67" s="36">
        <v>44</v>
      </c>
      <c r="B67" s="30" t="s">
        <v>2691</v>
      </c>
      <c r="C67" s="30" t="s">
        <v>2692</v>
      </c>
      <c r="D67" s="37"/>
      <c r="E67" s="37" t="s">
        <v>2898</v>
      </c>
      <c r="F67" s="78">
        <v>22500</v>
      </c>
      <c r="G67" s="37" t="s">
        <v>100</v>
      </c>
      <c r="H67" s="39"/>
      <c r="I67" s="38">
        <v>2019</v>
      </c>
      <c r="J67" s="38"/>
      <c r="K67" s="40"/>
      <c r="L67" s="40"/>
      <c r="M67" s="4"/>
      <c r="N67" s="4"/>
      <c r="O67" s="37"/>
      <c r="P67" s="37"/>
      <c r="Q67" s="37"/>
      <c r="R67" s="37"/>
      <c r="S67" s="4"/>
      <c r="T67" s="37"/>
      <c r="U67" s="37"/>
      <c r="V67" s="4"/>
      <c r="W67" s="4"/>
      <c r="X67" s="4"/>
      <c r="Y67" s="77"/>
      <c r="Z67" s="267"/>
      <c r="AA67" s="267"/>
      <c r="AB67" s="267"/>
      <c r="AC67" s="267"/>
      <c r="AD67" s="267"/>
      <c r="AE67" s="267"/>
      <c r="AF67" s="267"/>
      <c r="AG67" s="267"/>
      <c r="AH67" s="267"/>
      <c r="AI67" s="267"/>
      <c r="AJ67" s="267"/>
      <c r="AK67" s="267"/>
      <c r="AL67" s="267"/>
      <c r="AM67" s="267"/>
      <c r="AN67" s="267"/>
      <c r="AO67" s="267"/>
      <c r="AP67" s="267"/>
      <c r="AQ67" s="267"/>
      <c r="AR67" s="267"/>
      <c r="AS67" s="267"/>
      <c r="AT67" s="267"/>
      <c r="AU67" s="267"/>
      <c r="AV67" s="267"/>
      <c r="AW67" s="267"/>
      <c r="AX67" s="267"/>
      <c r="AY67" s="267"/>
      <c r="AZ67" s="267"/>
      <c r="BA67" s="267"/>
      <c r="BB67" s="267"/>
      <c r="BC67" s="267"/>
      <c r="BD67" s="267"/>
      <c r="BE67" s="267"/>
      <c r="BF67" s="267"/>
      <c r="BG67" s="267"/>
      <c r="BH67" s="267"/>
      <c r="BI67" s="267"/>
      <c r="BJ67" s="267"/>
      <c r="BK67" s="267"/>
      <c r="BL67" s="267"/>
      <c r="BM67" s="267"/>
      <c r="BN67" s="267"/>
      <c r="BO67" s="267"/>
      <c r="BP67" s="267"/>
      <c r="BQ67" s="267"/>
      <c r="BR67" s="267"/>
      <c r="BS67" s="267"/>
      <c r="BT67" s="267"/>
      <c r="BU67" s="267"/>
      <c r="BV67" s="267"/>
      <c r="BW67" s="267"/>
      <c r="BX67" s="267"/>
      <c r="BY67" s="267"/>
      <c r="BZ67" s="267"/>
      <c r="CA67" s="267"/>
      <c r="CB67" s="267"/>
      <c r="CC67" s="267"/>
      <c r="CD67" s="267"/>
    </row>
    <row r="68" spans="1:82" s="124" customFormat="1" ht="51">
      <c r="A68" s="36">
        <v>45</v>
      </c>
      <c r="B68" s="30" t="s">
        <v>803</v>
      </c>
      <c r="C68" s="30"/>
      <c r="D68" s="37"/>
      <c r="E68" s="37" t="s">
        <v>2898</v>
      </c>
      <c r="F68" s="78">
        <v>8500</v>
      </c>
      <c r="G68" s="37" t="s">
        <v>100</v>
      </c>
      <c r="H68" s="39"/>
      <c r="I68" s="38">
        <v>2019</v>
      </c>
      <c r="J68" s="38"/>
      <c r="K68" s="40"/>
      <c r="L68" s="40"/>
      <c r="M68" s="4"/>
      <c r="N68" s="4"/>
      <c r="O68" s="37"/>
      <c r="P68" s="37"/>
      <c r="Q68" s="37"/>
      <c r="R68" s="37"/>
      <c r="S68" s="4"/>
      <c r="T68" s="37"/>
      <c r="U68" s="37"/>
      <c r="V68" s="4"/>
      <c r="W68" s="4"/>
      <c r="X68" s="4"/>
      <c r="Y68" s="77"/>
      <c r="Z68" s="267"/>
      <c r="AA68" s="267"/>
      <c r="AB68" s="267"/>
      <c r="AC68" s="267"/>
      <c r="AD68" s="267"/>
      <c r="AE68" s="267"/>
      <c r="AF68" s="267"/>
      <c r="AG68" s="267"/>
      <c r="AH68" s="267"/>
      <c r="AI68" s="267"/>
      <c r="AJ68" s="267"/>
      <c r="AK68" s="267"/>
      <c r="AL68" s="267"/>
      <c r="AM68" s="267"/>
      <c r="AN68" s="267"/>
      <c r="AO68" s="267"/>
      <c r="AP68" s="267"/>
      <c r="AQ68" s="267"/>
      <c r="AR68" s="267"/>
      <c r="AS68" s="267"/>
      <c r="AT68" s="267"/>
      <c r="AU68" s="267"/>
      <c r="AV68" s="267"/>
      <c r="AW68" s="267"/>
      <c r="AX68" s="267"/>
      <c r="AY68" s="267"/>
      <c r="AZ68" s="267"/>
      <c r="BA68" s="267"/>
      <c r="BB68" s="267"/>
      <c r="BC68" s="267"/>
      <c r="BD68" s="267"/>
      <c r="BE68" s="267"/>
      <c r="BF68" s="267"/>
      <c r="BG68" s="267"/>
      <c r="BH68" s="267"/>
      <c r="BI68" s="267"/>
      <c r="BJ68" s="267"/>
      <c r="BK68" s="267"/>
      <c r="BL68" s="267"/>
      <c r="BM68" s="267"/>
      <c r="BN68" s="267"/>
      <c r="BO68" s="267"/>
      <c r="BP68" s="267"/>
      <c r="BQ68" s="267"/>
      <c r="BR68" s="267"/>
      <c r="BS68" s="267"/>
      <c r="BT68" s="267"/>
      <c r="BU68" s="267"/>
      <c r="BV68" s="267"/>
      <c r="BW68" s="267"/>
      <c r="BX68" s="267"/>
      <c r="BY68" s="267"/>
      <c r="BZ68" s="267"/>
      <c r="CA68" s="267"/>
      <c r="CB68" s="267"/>
      <c r="CC68" s="267"/>
      <c r="CD68" s="267"/>
    </row>
    <row r="69" spans="1:82" s="124" customFormat="1" ht="25.5">
      <c r="A69" s="306">
        <v>46</v>
      </c>
      <c r="B69" s="30" t="s">
        <v>2760</v>
      </c>
      <c r="C69" s="30"/>
      <c r="D69" s="37"/>
      <c r="E69" s="37" t="s">
        <v>2897</v>
      </c>
      <c r="F69" s="264" t="s">
        <v>6</v>
      </c>
      <c r="G69" s="265" t="s">
        <v>6</v>
      </c>
      <c r="H69" s="39"/>
      <c r="I69" s="307">
        <v>2019</v>
      </c>
      <c r="J69" s="38"/>
      <c r="K69" s="40"/>
      <c r="L69" s="40"/>
      <c r="M69" s="4"/>
      <c r="N69" s="4"/>
      <c r="O69" s="37"/>
      <c r="P69" s="37"/>
      <c r="Q69" s="37"/>
      <c r="R69" s="37"/>
      <c r="S69" s="4"/>
      <c r="T69" s="37"/>
      <c r="U69" s="37"/>
      <c r="V69" s="4"/>
      <c r="W69" s="4"/>
      <c r="X69" s="4"/>
      <c r="Y69" s="77"/>
      <c r="Z69" s="267"/>
      <c r="AA69" s="267"/>
      <c r="AB69" s="267"/>
      <c r="AC69" s="267"/>
      <c r="AD69" s="267"/>
      <c r="AE69" s="267"/>
      <c r="AF69" s="267"/>
      <c r="AG69" s="267"/>
      <c r="AH69" s="267"/>
      <c r="AI69" s="267"/>
      <c r="AJ69" s="267"/>
      <c r="AK69" s="267"/>
      <c r="AL69" s="267"/>
      <c r="AM69" s="267"/>
      <c r="AN69" s="267"/>
      <c r="AO69" s="267"/>
      <c r="AP69" s="267"/>
      <c r="AQ69" s="267"/>
      <c r="AR69" s="267"/>
      <c r="AS69" s="267"/>
      <c r="AT69" s="267"/>
      <c r="AU69" s="267"/>
      <c r="AV69" s="267"/>
      <c r="AW69" s="267"/>
      <c r="AX69" s="267"/>
      <c r="AY69" s="267"/>
      <c r="AZ69" s="267"/>
      <c r="BA69" s="267"/>
      <c r="BB69" s="267"/>
      <c r="BC69" s="267"/>
      <c r="BD69" s="267"/>
      <c r="BE69" s="267"/>
      <c r="BF69" s="267"/>
      <c r="BG69" s="267"/>
      <c r="BH69" s="267"/>
      <c r="BI69" s="267"/>
      <c r="BJ69" s="267"/>
      <c r="BK69" s="267"/>
      <c r="BL69" s="267"/>
      <c r="BM69" s="267"/>
      <c r="BN69" s="267"/>
      <c r="BO69" s="267"/>
      <c r="BP69" s="267"/>
      <c r="BQ69" s="267"/>
      <c r="BR69" s="267"/>
      <c r="BS69" s="267"/>
      <c r="BT69" s="267"/>
      <c r="BU69" s="267"/>
      <c r="BV69" s="267"/>
      <c r="BW69" s="267"/>
      <c r="BX69" s="267"/>
      <c r="BY69" s="267"/>
      <c r="BZ69" s="267"/>
      <c r="CA69" s="267"/>
      <c r="CB69" s="267"/>
      <c r="CC69" s="267"/>
      <c r="CD69" s="267"/>
    </row>
    <row r="70" spans="1:82" s="124" customFormat="1" ht="15">
      <c r="A70" s="306"/>
      <c r="B70" s="175" t="s">
        <v>2758</v>
      </c>
      <c r="C70" s="30"/>
      <c r="D70" s="37"/>
      <c r="E70" s="37" t="s">
        <v>2897</v>
      </c>
      <c r="F70" s="78">
        <v>389700</v>
      </c>
      <c r="G70" s="37" t="s">
        <v>100</v>
      </c>
      <c r="H70" s="39"/>
      <c r="I70" s="307"/>
      <c r="J70" s="38"/>
      <c r="K70" s="40"/>
      <c r="L70" s="40"/>
      <c r="M70" s="4"/>
      <c r="N70" s="4"/>
      <c r="O70" s="37"/>
      <c r="P70" s="37"/>
      <c r="Q70" s="37"/>
      <c r="R70" s="37"/>
      <c r="S70" s="4"/>
      <c r="T70" s="37"/>
      <c r="U70" s="37"/>
      <c r="V70" s="4"/>
      <c r="W70" s="4"/>
      <c r="X70" s="4"/>
      <c r="Y70" s="77"/>
      <c r="Z70" s="267"/>
      <c r="AA70" s="267"/>
      <c r="AB70" s="267"/>
      <c r="AC70" s="267"/>
      <c r="AD70" s="267"/>
      <c r="AE70" s="267"/>
      <c r="AF70" s="267"/>
      <c r="AG70" s="267"/>
      <c r="AH70" s="267"/>
      <c r="AI70" s="267"/>
      <c r="AJ70" s="267"/>
      <c r="AK70" s="267"/>
      <c r="AL70" s="267"/>
      <c r="AM70" s="267"/>
      <c r="AN70" s="267"/>
      <c r="AO70" s="267"/>
      <c r="AP70" s="267"/>
      <c r="AQ70" s="267"/>
      <c r="AR70" s="267"/>
      <c r="AS70" s="267"/>
      <c r="AT70" s="267"/>
      <c r="AU70" s="267"/>
      <c r="AV70" s="267"/>
      <c r="AW70" s="267"/>
      <c r="AX70" s="267"/>
      <c r="AY70" s="267"/>
      <c r="AZ70" s="267"/>
      <c r="BA70" s="267"/>
      <c r="BB70" s="267"/>
      <c r="BC70" s="267"/>
      <c r="BD70" s="267"/>
      <c r="BE70" s="267"/>
      <c r="BF70" s="267"/>
      <c r="BG70" s="267"/>
      <c r="BH70" s="267"/>
      <c r="BI70" s="267"/>
      <c r="BJ70" s="267"/>
      <c r="BK70" s="267"/>
      <c r="BL70" s="267"/>
      <c r="BM70" s="267"/>
      <c r="BN70" s="267"/>
      <c r="BO70" s="267"/>
      <c r="BP70" s="267"/>
      <c r="BQ70" s="267"/>
      <c r="BR70" s="267"/>
      <c r="BS70" s="267"/>
      <c r="BT70" s="267"/>
      <c r="BU70" s="267"/>
      <c r="BV70" s="267"/>
      <c r="BW70" s="267"/>
      <c r="BX70" s="267"/>
      <c r="BY70" s="267"/>
      <c r="BZ70" s="267"/>
      <c r="CA70" s="267"/>
      <c r="CB70" s="267"/>
      <c r="CC70" s="267"/>
      <c r="CD70" s="267"/>
    </row>
    <row r="71" spans="1:82" s="124" customFormat="1" ht="15">
      <c r="A71" s="306"/>
      <c r="B71" s="175" t="s">
        <v>2759</v>
      </c>
      <c r="C71" s="30"/>
      <c r="D71" s="37"/>
      <c r="E71" s="37" t="s">
        <v>2906</v>
      </c>
      <c r="F71" s="78">
        <v>60140</v>
      </c>
      <c r="G71" s="37" t="s">
        <v>100</v>
      </c>
      <c r="H71" s="39"/>
      <c r="I71" s="307"/>
      <c r="J71" s="38"/>
      <c r="K71" s="40"/>
      <c r="L71" s="40"/>
      <c r="M71" s="4"/>
      <c r="N71" s="4"/>
      <c r="O71" s="37"/>
      <c r="P71" s="37"/>
      <c r="Q71" s="37"/>
      <c r="R71" s="37"/>
      <c r="S71" s="4"/>
      <c r="T71" s="37"/>
      <c r="U71" s="37"/>
      <c r="V71" s="4"/>
      <c r="W71" s="4"/>
      <c r="X71" s="4"/>
      <c r="Y71" s="77"/>
      <c r="Z71" s="267"/>
      <c r="AA71" s="267"/>
      <c r="AB71" s="267"/>
      <c r="AC71" s="267"/>
      <c r="AD71" s="267"/>
      <c r="AE71" s="267"/>
      <c r="AF71" s="267"/>
      <c r="AG71" s="267"/>
      <c r="AH71" s="267"/>
      <c r="AI71" s="267"/>
      <c r="AJ71" s="267"/>
      <c r="AK71" s="267"/>
      <c r="AL71" s="267"/>
      <c r="AM71" s="267"/>
      <c r="AN71" s="267"/>
      <c r="AO71" s="267"/>
      <c r="AP71" s="267"/>
      <c r="AQ71" s="267"/>
      <c r="AR71" s="267"/>
      <c r="AS71" s="267"/>
      <c r="AT71" s="267"/>
      <c r="AU71" s="267"/>
      <c r="AV71" s="267"/>
      <c r="AW71" s="267"/>
      <c r="AX71" s="267"/>
      <c r="AY71" s="267"/>
      <c r="AZ71" s="267"/>
      <c r="BA71" s="267"/>
      <c r="BB71" s="267"/>
      <c r="BC71" s="267"/>
      <c r="BD71" s="267"/>
      <c r="BE71" s="267"/>
      <c r="BF71" s="267"/>
      <c r="BG71" s="267"/>
      <c r="BH71" s="267"/>
      <c r="BI71" s="267"/>
      <c r="BJ71" s="267"/>
      <c r="BK71" s="267"/>
      <c r="BL71" s="267"/>
      <c r="BM71" s="267"/>
      <c r="BN71" s="267"/>
      <c r="BO71" s="267"/>
      <c r="BP71" s="267"/>
      <c r="BQ71" s="267"/>
      <c r="BR71" s="267"/>
      <c r="BS71" s="267"/>
      <c r="BT71" s="267"/>
      <c r="BU71" s="267"/>
      <c r="BV71" s="267"/>
      <c r="BW71" s="267"/>
      <c r="BX71" s="267"/>
      <c r="BY71" s="267"/>
      <c r="BZ71" s="267"/>
      <c r="CA71" s="267"/>
      <c r="CB71" s="267"/>
      <c r="CC71" s="267"/>
      <c r="CD71" s="267"/>
    </row>
    <row r="72" spans="1:82" s="124" customFormat="1" ht="15">
      <c r="A72" s="36">
        <v>47</v>
      </c>
      <c r="B72" s="30" t="s">
        <v>804</v>
      </c>
      <c r="C72" s="30"/>
      <c r="D72" s="37"/>
      <c r="E72" s="37" t="s">
        <v>2898</v>
      </c>
      <c r="F72" s="78">
        <v>645870.14</v>
      </c>
      <c r="G72" s="37" t="s">
        <v>100</v>
      </c>
      <c r="H72" s="39"/>
      <c r="I72" s="38"/>
      <c r="J72" s="38"/>
      <c r="K72" s="40"/>
      <c r="L72" s="40"/>
      <c r="M72" s="4"/>
      <c r="N72" s="4"/>
      <c r="O72" s="37"/>
      <c r="P72" s="37"/>
      <c r="Q72" s="37"/>
      <c r="R72" s="37"/>
      <c r="S72" s="4"/>
      <c r="T72" s="37"/>
      <c r="U72" s="37"/>
      <c r="V72" s="4"/>
      <c r="W72" s="4"/>
      <c r="X72" s="4"/>
      <c r="Y72" s="77"/>
      <c r="Z72" s="267"/>
      <c r="AA72" s="267"/>
      <c r="AB72" s="267"/>
      <c r="AC72" s="267"/>
      <c r="AD72" s="267"/>
      <c r="AE72" s="267"/>
      <c r="AF72" s="267"/>
      <c r="AG72" s="267"/>
      <c r="AH72" s="267"/>
      <c r="AI72" s="267"/>
      <c r="AJ72" s="267"/>
      <c r="AK72" s="267"/>
      <c r="AL72" s="267"/>
      <c r="AM72" s="267"/>
      <c r="AN72" s="267"/>
      <c r="AO72" s="267"/>
      <c r="AP72" s="267"/>
      <c r="AQ72" s="267"/>
      <c r="AR72" s="267"/>
      <c r="AS72" s="267"/>
      <c r="AT72" s="267"/>
      <c r="AU72" s="267"/>
      <c r="AV72" s="267"/>
      <c r="AW72" s="267"/>
      <c r="AX72" s="267"/>
      <c r="AY72" s="267"/>
      <c r="AZ72" s="267"/>
      <c r="BA72" s="267"/>
      <c r="BB72" s="267"/>
      <c r="BC72" s="267"/>
      <c r="BD72" s="267"/>
      <c r="BE72" s="267"/>
      <c r="BF72" s="267"/>
      <c r="BG72" s="267"/>
      <c r="BH72" s="267"/>
      <c r="BI72" s="267"/>
      <c r="BJ72" s="267"/>
      <c r="BK72" s="267"/>
      <c r="BL72" s="267"/>
      <c r="BM72" s="267"/>
      <c r="BN72" s="267"/>
      <c r="BO72" s="267"/>
      <c r="BP72" s="267"/>
      <c r="BQ72" s="267"/>
      <c r="BR72" s="267"/>
      <c r="BS72" s="267"/>
      <c r="BT72" s="267"/>
      <c r="BU72" s="267"/>
      <c r="BV72" s="267"/>
      <c r="BW72" s="267"/>
      <c r="BX72" s="267"/>
      <c r="BY72" s="267"/>
      <c r="BZ72" s="267"/>
      <c r="CA72" s="267"/>
      <c r="CB72" s="267"/>
      <c r="CC72" s="267"/>
      <c r="CD72" s="267"/>
    </row>
    <row r="73" spans="1:82" s="124" customFormat="1" ht="15">
      <c r="A73" s="36">
        <v>48</v>
      </c>
      <c r="B73" s="30" t="s">
        <v>805</v>
      </c>
      <c r="C73" s="30"/>
      <c r="D73" s="37"/>
      <c r="E73" s="37" t="s">
        <v>2898</v>
      </c>
      <c r="F73" s="78">
        <v>301473.65000000002</v>
      </c>
      <c r="G73" s="37" t="s">
        <v>100</v>
      </c>
      <c r="H73" s="39"/>
      <c r="I73" s="38"/>
      <c r="J73" s="38"/>
      <c r="K73" s="40"/>
      <c r="L73" s="40"/>
      <c r="M73" s="4"/>
      <c r="N73" s="4"/>
      <c r="O73" s="37"/>
      <c r="P73" s="37"/>
      <c r="Q73" s="37"/>
      <c r="R73" s="37"/>
      <c r="S73" s="4"/>
      <c r="T73" s="37"/>
      <c r="U73" s="37"/>
      <c r="V73" s="4"/>
      <c r="W73" s="4"/>
      <c r="X73" s="4"/>
      <c r="Y73" s="77"/>
      <c r="Z73" s="267"/>
      <c r="AA73" s="267"/>
      <c r="AB73" s="267"/>
      <c r="AC73" s="267"/>
      <c r="AD73" s="267"/>
      <c r="AE73" s="267"/>
      <c r="AF73" s="267"/>
      <c r="AG73" s="267"/>
      <c r="AH73" s="267"/>
      <c r="AI73" s="267"/>
      <c r="AJ73" s="267"/>
      <c r="AK73" s="267"/>
      <c r="AL73" s="267"/>
      <c r="AM73" s="267"/>
      <c r="AN73" s="267"/>
      <c r="AO73" s="267"/>
      <c r="AP73" s="267"/>
      <c r="AQ73" s="267"/>
      <c r="AR73" s="267"/>
      <c r="AS73" s="267"/>
      <c r="AT73" s="267"/>
      <c r="AU73" s="267"/>
      <c r="AV73" s="267"/>
      <c r="AW73" s="267"/>
      <c r="AX73" s="267"/>
      <c r="AY73" s="267"/>
      <c r="AZ73" s="267"/>
      <c r="BA73" s="267"/>
      <c r="BB73" s="267"/>
      <c r="BC73" s="267"/>
      <c r="BD73" s="267"/>
      <c r="BE73" s="267"/>
      <c r="BF73" s="267"/>
      <c r="BG73" s="267"/>
      <c r="BH73" s="267"/>
      <c r="BI73" s="267"/>
      <c r="BJ73" s="267"/>
      <c r="BK73" s="267"/>
      <c r="BL73" s="267"/>
      <c r="BM73" s="267"/>
      <c r="BN73" s="267"/>
      <c r="BO73" s="267"/>
      <c r="BP73" s="267"/>
      <c r="BQ73" s="267"/>
      <c r="BR73" s="267"/>
      <c r="BS73" s="267"/>
      <c r="BT73" s="267"/>
      <c r="BU73" s="267"/>
      <c r="BV73" s="267"/>
      <c r="BW73" s="267"/>
      <c r="BX73" s="267"/>
      <c r="BY73" s="267"/>
      <c r="BZ73" s="267"/>
      <c r="CA73" s="267"/>
      <c r="CB73" s="267"/>
      <c r="CC73" s="267"/>
      <c r="CD73" s="267"/>
    </row>
    <row r="74" spans="1:82" s="48" customFormat="1" ht="15">
      <c r="A74" s="301"/>
      <c r="B74" s="302" t="s">
        <v>2713</v>
      </c>
      <c r="C74" s="303"/>
      <c r="D74" s="303"/>
      <c r="E74" s="303"/>
      <c r="F74" s="303"/>
      <c r="G74" s="303"/>
      <c r="H74" s="303"/>
      <c r="I74" s="303"/>
      <c r="J74" s="303"/>
      <c r="K74" s="303"/>
      <c r="L74" s="303"/>
      <c r="M74" s="303"/>
      <c r="N74" s="303"/>
      <c r="O74" s="303"/>
      <c r="P74" s="303"/>
      <c r="Q74" s="303"/>
      <c r="R74" s="303"/>
      <c r="S74" s="303"/>
      <c r="T74" s="303"/>
      <c r="U74" s="303"/>
      <c r="V74" s="303"/>
      <c r="W74" s="303"/>
      <c r="X74" s="303"/>
      <c r="Y74" s="304"/>
      <c r="Z74" s="267"/>
      <c r="AA74" s="267"/>
      <c r="AB74" s="267"/>
      <c r="AC74" s="267"/>
      <c r="AD74" s="267"/>
      <c r="AE74" s="267"/>
      <c r="AF74" s="267"/>
      <c r="AG74" s="267"/>
      <c r="AH74" s="267"/>
      <c r="AI74" s="267"/>
      <c r="AJ74" s="267"/>
      <c r="AK74" s="267"/>
      <c r="AL74" s="267"/>
      <c r="AM74" s="267"/>
      <c r="AN74" s="267"/>
      <c r="AO74" s="267"/>
      <c r="AP74" s="267"/>
      <c r="AQ74" s="267"/>
      <c r="AR74" s="267"/>
      <c r="AS74" s="267"/>
      <c r="AT74" s="267"/>
      <c r="AU74" s="267"/>
      <c r="AV74" s="267"/>
      <c r="AW74" s="267"/>
      <c r="AX74" s="267"/>
      <c r="AY74" s="267"/>
      <c r="AZ74" s="267"/>
      <c r="BA74" s="267"/>
      <c r="BB74" s="267"/>
      <c r="BC74" s="267"/>
      <c r="BD74" s="267"/>
      <c r="BE74" s="267"/>
      <c r="BF74" s="267"/>
      <c r="BG74" s="267"/>
      <c r="BH74" s="267"/>
      <c r="BI74" s="267"/>
      <c r="BJ74" s="267"/>
      <c r="BK74" s="267"/>
      <c r="BL74" s="267"/>
      <c r="BM74" s="267"/>
      <c r="BN74" s="267"/>
      <c r="BO74" s="267"/>
      <c r="BP74" s="267"/>
      <c r="BQ74" s="267"/>
      <c r="BR74" s="267"/>
      <c r="BS74" s="267"/>
      <c r="BT74" s="267"/>
      <c r="BU74" s="267"/>
      <c r="BV74" s="267"/>
      <c r="BW74" s="267"/>
      <c r="BX74" s="267"/>
      <c r="BY74" s="267"/>
      <c r="BZ74" s="267"/>
      <c r="CA74" s="267"/>
      <c r="CB74" s="267"/>
      <c r="CC74" s="267"/>
      <c r="CD74" s="267"/>
    </row>
    <row r="75" spans="1:82" s="124" customFormat="1" ht="25.5">
      <c r="A75" s="36">
        <v>1</v>
      </c>
      <c r="B75" s="30" t="s">
        <v>2485</v>
      </c>
      <c r="C75" s="76" t="s">
        <v>2476</v>
      </c>
      <c r="D75" s="40"/>
      <c r="E75" s="37" t="s">
        <v>2897</v>
      </c>
      <c r="F75" s="263">
        <v>87130</v>
      </c>
      <c r="G75" s="40" t="s">
        <v>100</v>
      </c>
      <c r="H75" s="39"/>
      <c r="I75" s="38"/>
      <c r="J75" s="38"/>
      <c r="K75" s="40"/>
      <c r="L75" s="40"/>
      <c r="M75" s="4"/>
      <c r="N75" s="4"/>
      <c r="O75" s="37"/>
      <c r="P75" s="37"/>
      <c r="Q75" s="37"/>
      <c r="R75" s="37"/>
      <c r="S75" s="4"/>
      <c r="T75" s="37"/>
      <c r="U75" s="37"/>
      <c r="V75" s="4"/>
      <c r="W75" s="4"/>
      <c r="X75" s="4"/>
      <c r="Y75" s="77"/>
      <c r="Z75" s="117"/>
      <c r="AA75" s="117"/>
      <c r="AB75" s="117"/>
      <c r="AC75" s="117"/>
      <c r="AD75" s="117"/>
      <c r="AE75" s="117"/>
      <c r="AF75" s="117"/>
      <c r="AG75" s="117"/>
      <c r="AH75" s="117"/>
      <c r="AI75" s="117"/>
      <c r="AJ75" s="117"/>
      <c r="AK75" s="117"/>
      <c r="AL75" s="117"/>
      <c r="AM75" s="117"/>
      <c r="AN75" s="117"/>
      <c r="AO75" s="117"/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21"/>
      <c r="BG75" s="121"/>
      <c r="BH75" s="117"/>
      <c r="BI75" s="117"/>
      <c r="BJ75" s="117"/>
      <c r="BK75" s="117"/>
      <c r="BL75" s="117"/>
      <c r="BM75" s="117"/>
      <c r="BN75" s="117"/>
      <c r="BO75" s="122"/>
      <c r="BP75" s="121"/>
      <c r="BQ75" s="121"/>
      <c r="BR75" s="121"/>
      <c r="BS75" s="121"/>
      <c r="BT75" s="121"/>
      <c r="BU75" s="122"/>
      <c r="BV75" s="122"/>
      <c r="BW75" s="122"/>
      <c r="BX75" s="123"/>
      <c r="BY75" s="122"/>
      <c r="BZ75" s="122"/>
      <c r="CA75" s="122"/>
      <c r="CB75" s="122"/>
      <c r="CC75" s="122"/>
    </row>
    <row r="76" spans="1:82" s="124" customFormat="1" ht="25.5">
      <c r="A76" s="36">
        <v>2</v>
      </c>
      <c r="B76" s="30" t="s">
        <v>2486</v>
      </c>
      <c r="C76" s="76" t="s">
        <v>2477</v>
      </c>
      <c r="D76" s="40"/>
      <c r="E76" s="37" t="s">
        <v>2897</v>
      </c>
      <c r="F76" s="263">
        <v>53795</v>
      </c>
      <c r="G76" s="40" t="s">
        <v>100</v>
      </c>
      <c r="H76" s="39"/>
      <c r="I76" s="38"/>
      <c r="J76" s="38"/>
      <c r="K76" s="40"/>
      <c r="L76" s="40"/>
      <c r="M76" s="4"/>
      <c r="N76" s="4"/>
      <c r="O76" s="37"/>
      <c r="P76" s="37"/>
      <c r="Q76" s="37"/>
      <c r="R76" s="37"/>
      <c r="S76" s="4"/>
      <c r="T76" s="37"/>
      <c r="U76" s="37"/>
      <c r="V76" s="4"/>
      <c r="W76" s="4"/>
      <c r="X76" s="4"/>
      <c r="Y76" s="7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  <c r="AO76" s="117"/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21"/>
      <c r="BG76" s="121"/>
      <c r="BH76" s="117"/>
      <c r="BI76" s="117"/>
      <c r="BJ76" s="117"/>
      <c r="BK76" s="117"/>
      <c r="BL76" s="117"/>
      <c r="BM76" s="117"/>
      <c r="BN76" s="117"/>
      <c r="BO76" s="122"/>
      <c r="BP76" s="121"/>
      <c r="BQ76" s="121"/>
      <c r="BR76" s="121"/>
      <c r="BS76" s="121"/>
      <c r="BT76" s="121"/>
      <c r="BU76" s="122"/>
      <c r="BV76" s="122"/>
      <c r="BW76" s="122"/>
      <c r="BX76" s="123"/>
      <c r="BY76" s="122"/>
      <c r="BZ76" s="122"/>
      <c r="CA76" s="122"/>
      <c r="CB76" s="122"/>
      <c r="CC76" s="122"/>
    </row>
    <row r="77" spans="1:82" s="124" customFormat="1" ht="25.5">
      <c r="A77" s="36">
        <v>3</v>
      </c>
      <c r="B77" s="30" t="s">
        <v>2487</v>
      </c>
      <c r="C77" s="76" t="s">
        <v>2478</v>
      </c>
      <c r="D77" s="40"/>
      <c r="E77" s="37" t="s">
        <v>2897</v>
      </c>
      <c r="F77" s="263">
        <v>186266.12</v>
      </c>
      <c r="G77" s="40" t="s">
        <v>100</v>
      </c>
      <c r="H77" s="39"/>
      <c r="I77" s="38"/>
      <c r="J77" s="38"/>
      <c r="K77" s="40"/>
      <c r="L77" s="40"/>
      <c r="M77" s="4"/>
      <c r="N77" s="4"/>
      <c r="O77" s="37"/>
      <c r="P77" s="37"/>
      <c r="Q77" s="37"/>
      <c r="R77" s="37"/>
      <c r="S77" s="4"/>
      <c r="T77" s="37"/>
      <c r="U77" s="37"/>
      <c r="V77" s="4"/>
      <c r="W77" s="4"/>
      <c r="X77" s="4"/>
      <c r="Y77" s="77"/>
      <c r="Z77" s="117"/>
      <c r="AA77" s="117"/>
      <c r="AB77" s="117"/>
      <c r="AC77" s="117"/>
      <c r="AD77" s="117"/>
      <c r="AE77" s="117"/>
      <c r="AF77" s="117"/>
      <c r="AG77" s="117"/>
      <c r="AH77" s="117"/>
      <c r="AI77" s="117"/>
      <c r="AJ77" s="117"/>
      <c r="AK77" s="117"/>
      <c r="AL77" s="117"/>
      <c r="AM77" s="117"/>
      <c r="AN77" s="117"/>
      <c r="AO77" s="117"/>
      <c r="AP77" s="117"/>
      <c r="AQ77" s="117"/>
      <c r="AR77" s="117"/>
      <c r="AS77" s="117"/>
      <c r="AT77" s="117"/>
      <c r="AU77" s="117"/>
      <c r="AV77" s="117"/>
      <c r="AW77" s="117"/>
      <c r="AX77" s="117"/>
      <c r="AY77" s="117"/>
      <c r="AZ77" s="117"/>
      <c r="BA77" s="117"/>
      <c r="BB77" s="117"/>
      <c r="BC77" s="117"/>
      <c r="BD77" s="117"/>
      <c r="BE77" s="117"/>
      <c r="BF77" s="121"/>
      <c r="BG77" s="121"/>
      <c r="BH77" s="117"/>
      <c r="BI77" s="117"/>
      <c r="BJ77" s="117"/>
      <c r="BK77" s="117"/>
      <c r="BL77" s="117"/>
      <c r="BM77" s="117"/>
      <c r="BN77" s="117"/>
      <c r="BO77" s="122"/>
      <c r="BP77" s="121"/>
      <c r="BQ77" s="121"/>
      <c r="BR77" s="121"/>
      <c r="BS77" s="121"/>
      <c r="BT77" s="121"/>
      <c r="BU77" s="122"/>
      <c r="BV77" s="122"/>
      <c r="BW77" s="122"/>
      <c r="BX77" s="123"/>
      <c r="BY77" s="122"/>
      <c r="BZ77" s="122"/>
      <c r="CA77" s="122"/>
      <c r="CB77" s="122"/>
      <c r="CC77" s="122"/>
    </row>
    <row r="78" spans="1:82" s="124" customFormat="1" ht="25.5">
      <c r="A78" s="36">
        <v>4</v>
      </c>
      <c r="B78" s="30" t="s">
        <v>2488</v>
      </c>
      <c r="C78" s="76" t="s">
        <v>2479</v>
      </c>
      <c r="D78" s="40"/>
      <c r="E78" s="37" t="s">
        <v>2897</v>
      </c>
      <c r="F78" s="263">
        <v>181239.87</v>
      </c>
      <c r="G78" s="40" t="s">
        <v>100</v>
      </c>
      <c r="H78" s="39"/>
      <c r="I78" s="38"/>
      <c r="J78" s="38"/>
      <c r="K78" s="40"/>
      <c r="L78" s="40"/>
      <c r="M78" s="4"/>
      <c r="N78" s="4"/>
      <c r="O78" s="37"/>
      <c r="P78" s="37"/>
      <c r="Q78" s="37"/>
      <c r="R78" s="37"/>
      <c r="S78" s="4"/>
      <c r="T78" s="37"/>
      <c r="U78" s="37"/>
      <c r="V78" s="4"/>
      <c r="W78" s="4"/>
      <c r="X78" s="4"/>
      <c r="Y78" s="77"/>
      <c r="Z78" s="117"/>
      <c r="AA78" s="117"/>
      <c r="AB78" s="117"/>
      <c r="AC78" s="117"/>
      <c r="AD78" s="117"/>
      <c r="AE78" s="117"/>
      <c r="AF78" s="117"/>
      <c r="AG78" s="117"/>
      <c r="AH78" s="117"/>
      <c r="AI78" s="117"/>
      <c r="AJ78" s="117"/>
      <c r="AK78" s="117"/>
      <c r="AL78" s="117"/>
      <c r="AM78" s="117"/>
      <c r="AN78" s="117"/>
      <c r="AO78" s="117"/>
      <c r="AP78" s="117"/>
      <c r="AQ78" s="117"/>
      <c r="AR78" s="117"/>
      <c r="AS78" s="117"/>
      <c r="AT78" s="117"/>
      <c r="AU78" s="117"/>
      <c r="AV78" s="117"/>
      <c r="AW78" s="117"/>
      <c r="AX78" s="117"/>
      <c r="AY78" s="117"/>
      <c r="AZ78" s="117"/>
      <c r="BA78" s="117"/>
      <c r="BB78" s="117"/>
      <c r="BC78" s="117"/>
      <c r="BD78" s="117"/>
      <c r="BE78" s="117"/>
      <c r="BF78" s="121"/>
      <c r="BG78" s="121"/>
      <c r="BH78" s="117"/>
      <c r="BI78" s="117"/>
      <c r="BJ78" s="117"/>
      <c r="BK78" s="117"/>
      <c r="BL78" s="117"/>
      <c r="BM78" s="117"/>
      <c r="BN78" s="117"/>
      <c r="BO78" s="122"/>
      <c r="BP78" s="121"/>
      <c r="BQ78" s="121"/>
      <c r="BR78" s="121"/>
      <c r="BS78" s="121"/>
      <c r="BT78" s="121"/>
      <c r="BU78" s="122"/>
      <c r="BV78" s="122"/>
      <c r="BW78" s="122"/>
      <c r="BX78" s="123"/>
      <c r="BY78" s="122"/>
      <c r="BZ78" s="122"/>
      <c r="CA78" s="122"/>
      <c r="CB78" s="122"/>
      <c r="CC78" s="122"/>
    </row>
    <row r="79" spans="1:82" s="124" customFormat="1" ht="25.5">
      <c r="A79" s="36">
        <v>5</v>
      </c>
      <c r="B79" s="30" t="s">
        <v>2489</v>
      </c>
      <c r="C79" s="76" t="s">
        <v>2480</v>
      </c>
      <c r="D79" s="40"/>
      <c r="E79" s="37" t="s">
        <v>2897</v>
      </c>
      <c r="F79" s="263">
        <v>127638.34</v>
      </c>
      <c r="G79" s="40" t="s">
        <v>100</v>
      </c>
      <c r="H79" s="39"/>
      <c r="I79" s="38"/>
      <c r="J79" s="38"/>
      <c r="K79" s="40"/>
      <c r="L79" s="40"/>
      <c r="M79" s="4"/>
      <c r="N79" s="4"/>
      <c r="O79" s="37"/>
      <c r="P79" s="37"/>
      <c r="Q79" s="37"/>
      <c r="R79" s="37"/>
      <c r="S79" s="4"/>
      <c r="T79" s="37"/>
      <c r="U79" s="37"/>
      <c r="V79" s="4"/>
      <c r="W79" s="4"/>
      <c r="X79" s="4"/>
      <c r="Y79" s="77"/>
      <c r="Z79" s="117"/>
      <c r="AA79" s="117"/>
      <c r="AB79" s="117"/>
      <c r="AC79" s="117"/>
      <c r="AD79" s="117"/>
      <c r="AE79" s="117"/>
      <c r="AF79" s="117"/>
      <c r="AG79" s="117"/>
      <c r="AH79" s="117"/>
      <c r="AI79" s="117"/>
      <c r="AJ79" s="117"/>
      <c r="AK79" s="117"/>
      <c r="AL79" s="117"/>
      <c r="AM79" s="117"/>
      <c r="AN79" s="117"/>
      <c r="AO79" s="117"/>
      <c r="AP79" s="117"/>
      <c r="AQ79" s="117"/>
      <c r="AR79" s="117"/>
      <c r="AS79" s="117"/>
      <c r="AT79" s="117"/>
      <c r="AU79" s="117"/>
      <c r="AV79" s="117"/>
      <c r="AW79" s="117"/>
      <c r="AX79" s="117"/>
      <c r="AY79" s="117"/>
      <c r="AZ79" s="117"/>
      <c r="BA79" s="117"/>
      <c r="BB79" s="117"/>
      <c r="BC79" s="117"/>
      <c r="BD79" s="117"/>
      <c r="BE79" s="117"/>
      <c r="BF79" s="121"/>
      <c r="BG79" s="121"/>
      <c r="BH79" s="117"/>
      <c r="BI79" s="117"/>
      <c r="BJ79" s="117"/>
      <c r="BK79" s="117"/>
      <c r="BL79" s="117"/>
      <c r="BM79" s="117"/>
      <c r="BN79" s="117"/>
      <c r="BO79" s="122"/>
      <c r="BP79" s="121"/>
      <c r="BQ79" s="121"/>
      <c r="BR79" s="121"/>
      <c r="BS79" s="121"/>
      <c r="BT79" s="121"/>
      <c r="BU79" s="122"/>
      <c r="BV79" s="122"/>
      <c r="BW79" s="122"/>
      <c r="BX79" s="123"/>
      <c r="BY79" s="122"/>
      <c r="BZ79" s="122"/>
      <c r="CA79" s="122"/>
      <c r="CB79" s="122"/>
      <c r="CC79" s="122"/>
    </row>
    <row r="80" spans="1:82" s="124" customFormat="1" ht="25.5">
      <c r="A80" s="36">
        <v>6</v>
      </c>
      <c r="B80" s="30" t="s">
        <v>2490</v>
      </c>
      <c r="C80" s="76" t="s">
        <v>2481</v>
      </c>
      <c r="D80" s="40"/>
      <c r="E80" s="37" t="s">
        <v>2897</v>
      </c>
      <c r="F80" s="263">
        <v>275314</v>
      </c>
      <c r="G80" s="40" t="s">
        <v>100</v>
      </c>
      <c r="H80" s="39"/>
      <c r="I80" s="38"/>
      <c r="J80" s="38"/>
      <c r="K80" s="40"/>
      <c r="L80" s="40"/>
      <c r="M80" s="4"/>
      <c r="N80" s="4"/>
      <c r="O80" s="37"/>
      <c r="P80" s="37"/>
      <c r="Q80" s="37"/>
      <c r="R80" s="37"/>
      <c r="S80" s="4"/>
      <c r="T80" s="37"/>
      <c r="U80" s="37"/>
      <c r="V80" s="4"/>
      <c r="W80" s="4"/>
      <c r="X80" s="4"/>
      <c r="Y80" s="77"/>
      <c r="Z80" s="117"/>
      <c r="AA80" s="117"/>
      <c r="AB80" s="117"/>
      <c r="AC80" s="117"/>
      <c r="AD80" s="117"/>
      <c r="AE80" s="117"/>
      <c r="AF80" s="117"/>
      <c r="AG80" s="117"/>
      <c r="AH80" s="117"/>
      <c r="AI80" s="117"/>
      <c r="AJ80" s="117"/>
      <c r="AK80" s="117"/>
      <c r="AL80" s="117"/>
      <c r="AM80" s="117"/>
      <c r="AN80" s="117"/>
      <c r="AO80" s="117"/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21"/>
      <c r="BG80" s="121"/>
      <c r="BH80" s="117"/>
      <c r="BI80" s="117"/>
      <c r="BJ80" s="117"/>
      <c r="BK80" s="117"/>
      <c r="BL80" s="117"/>
      <c r="BM80" s="117"/>
      <c r="BN80" s="117"/>
      <c r="BO80" s="122"/>
      <c r="BP80" s="121"/>
      <c r="BQ80" s="121"/>
      <c r="BR80" s="121"/>
      <c r="BS80" s="121"/>
      <c r="BT80" s="121"/>
      <c r="BU80" s="122"/>
      <c r="BV80" s="122"/>
      <c r="BW80" s="122"/>
      <c r="BX80" s="123"/>
      <c r="BY80" s="122"/>
      <c r="BZ80" s="122"/>
      <c r="CA80" s="122"/>
      <c r="CB80" s="122"/>
      <c r="CC80" s="122"/>
    </row>
    <row r="81" spans="1:82" s="124" customFormat="1" ht="25.5">
      <c r="A81" s="36">
        <v>7</v>
      </c>
      <c r="B81" s="30" t="s">
        <v>2491</v>
      </c>
      <c r="C81" s="30" t="s">
        <v>2482</v>
      </c>
      <c r="D81" s="40"/>
      <c r="E81" s="37" t="s">
        <v>2897</v>
      </c>
      <c r="F81" s="263">
        <v>1909214</v>
      </c>
      <c r="G81" s="40" t="s">
        <v>100</v>
      </c>
      <c r="H81" s="39"/>
      <c r="I81" s="38"/>
      <c r="J81" s="38"/>
      <c r="K81" s="40"/>
      <c r="L81" s="40"/>
      <c r="M81" s="4"/>
      <c r="N81" s="4"/>
      <c r="O81" s="37"/>
      <c r="P81" s="37"/>
      <c r="Q81" s="37"/>
      <c r="R81" s="37"/>
      <c r="S81" s="4"/>
      <c r="T81" s="37"/>
      <c r="U81" s="37"/>
      <c r="V81" s="4"/>
      <c r="W81" s="4"/>
      <c r="X81" s="4"/>
      <c r="Y81" s="77"/>
      <c r="Z81" s="117"/>
      <c r="AA81" s="117"/>
      <c r="AB81" s="117"/>
      <c r="AC81" s="117"/>
      <c r="AD81" s="117"/>
      <c r="AE81" s="117"/>
      <c r="AF81" s="117"/>
      <c r="AG81" s="117"/>
      <c r="AH81" s="117"/>
      <c r="AI81" s="117"/>
      <c r="AJ81" s="117"/>
      <c r="AK81" s="117"/>
      <c r="AL81" s="117"/>
      <c r="AM81" s="117"/>
      <c r="AN81" s="117"/>
      <c r="AO81" s="117"/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21"/>
      <c r="BG81" s="121"/>
      <c r="BH81" s="117"/>
      <c r="BI81" s="117"/>
      <c r="BJ81" s="117"/>
      <c r="BK81" s="117"/>
      <c r="BL81" s="117"/>
      <c r="BM81" s="117"/>
      <c r="BN81" s="117"/>
      <c r="BO81" s="122"/>
      <c r="BP81" s="121"/>
      <c r="BQ81" s="121"/>
      <c r="BR81" s="121"/>
      <c r="BS81" s="121"/>
      <c r="BT81" s="121"/>
      <c r="BU81" s="122"/>
      <c r="BV81" s="122"/>
      <c r="BW81" s="122"/>
      <c r="BX81" s="123"/>
      <c r="BY81" s="122"/>
      <c r="BZ81" s="122"/>
      <c r="CA81" s="122"/>
      <c r="CB81" s="122"/>
      <c r="CC81" s="122"/>
    </row>
    <row r="82" spans="1:82" s="124" customFormat="1" ht="25.5">
      <c r="A82" s="36">
        <v>8</v>
      </c>
      <c r="B82" s="30" t="s">
        <v>2492</v>
      </c>
      <c r="C82" s="76" t="s">
        <v>2483</v>
      </c>
      <c r="D82" s="40"/>
      <c r="E82" s="37" t="s">
        <v>2897</v>
      </c>
      <c r="F82" s="263">
        <v>140682</v>
      </c>
      <c r="G82" s="40" t="s">
        <v>100</v>
      </c>
      <c r="H82" s="39"/>
      <c r="I82" s="38"/>
      <c r="J82" s="38"/>
      <c r="K82" s="40"/>
      <c r="L82" s="40"/>
      <c r="M82" s="4"/>
      <c r="N82" s="4"/>
      <c r="O82" s="37"/>
      <c r="P82" s="37"/>
      <c r="Q82" s="37"/>
      <c r="R82" s="37"/>
      <c r="S82" s="4"/>
      <c r="T82" s="37"/>
      <c r="U82" s="37"/>
      <c r="V82" s="4"/>
      <c r="W82" s="4"/>
      <c r="X82" s="4"/>
      <c r="Y82" s="77"/>
      <c r="Z82" s="117"/>
      <c r="AA82" s="117"/>
      <c r="AB82" s="117"/>
      <c r="AC82" s="117"/>
      <c r="AD82" s="117"/>
      <c r="AE82" s="117"/>
      <c r="AF82" s="117"/>
      <c r="AG82" s="117"/>
      <c r="AH82" s="117"/>
      <c r="AI82" s="117"/>
      <c r="AJ82" s="117"/>
      <c r="AK82" s="117"/>
      <c r="AL82" s="117"/>
      <c r="AM82" s="117"/>
      <c r="AN82" s="117"/>
      <c r="AO82" s="117"/>
      <c r="AP82" s="117"/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7"/>
      <c r="BC82" s="117"/>
      <c r="BD82" s="117"/>
      <c r="BE82" s="117"/>
      <c r="BF82" s="121"/>
      <c r="BG82" s="121"/>
      <c r="BH82" s="117"/>
      <c r="BI82" s="117"/>
      <c r="BJ82" s="117"/>
      <c r="BK82" s="117"/>
      <c r="BL82" s="117"/>
      <c r="BM82" s="117"/>
      <c r="BN82" s="117"/>
      <c r="BO82" s="122"/>
      <c r="BP82" s="121"/>
      <c r="BQ82" s="121"/>
      <c r="BR82" s="121"/>
      <c r="BS82" s="121"/>
      <c r="BT82" s="121"/>
      <c r="BU82" s="122"/>
      <c r="BV82" s="122"/>
      <c r="BW82" s="122"/>
      <c r="BX82" s="123"/>
      <c r="BY82" s="122"/>
      <c r="BZ82" s="122"/>
      <c r="CA82" s="122"/>
      <c r="CB82" s="122"/>
      <c r="CC82" s="122"/>
    </row>
    <row r="83" spans="1:82" s="124" customFormat="1" ht="25.5">
      <c r="A83" s="36">
        <v>9</v>
      </c>
      <c r="B83" s="30" t="s">
        <v>2493</v>
      </c>
      <c r="C83" s="76" t="s">
        <v>2484</v>
      </c>
      <c r="D83" s="40"/>
      <c r="E83" s="37" t="s">
        <v>2897</v>
      </c>
      <c r="F83" s="263">
        <v>1904107</v>
      </c>
      <c r="G83" s="40" t="s">
        <v>100</v>
      </c>
      <c r="H83" s="39"/>
      <c r="I83" s="38"/>
      <c r="J83" s="38"/>
      <c r="K83" s="40"/>
      <c r="L83" s="40"/>
      <c r="M83" s="4"/>
      <c r="N83" s="4"/>
      <c r="O83" s="37"/>
      <c r="P83" s="37"/>
      <c r="Q83" s="37"/>
      <c r="R83" s="37"/>
      <c r="S83" s="4"/>
      <c r="T83" s="37"/>
      <c r="U83" s="37"/>
      <c r="V83" s="4"/>
      <c r="W83" s="4"/>
      <c r="X83" s="4"/>
      <c r="Y83" s="77"/>
      <c r="Z83" s="117"/>
      <c r="AA83" s="117"/>
      <c r="AB83" s="117"/>
      <c r="AC83" s="117"/>
      <c r="AD83" s="117"/>
      <c r="AE83" s="117"/>
      <c r="AF83" s="117"/>
      <c r="AG83" s="117"/>
      <c r="AH83" s="117"/>
      <c r="AI83" s="117"/>
      <c r="AJ83" s="117"/>
      <c r="AK83" s="117"/>
      <c r="AL83" s="117"/>
      <c r="AM83" s="117"/>
      <c r="AN83" s="117"/>
      <c r="AO83" s="117"/>
      <c r="AP83" s="117"/>
      <c r="AQ83" s="117"/>
      <c r="AR83" s="117"/>
      <c r="AS83" s="117"/>
      <c r="AT83" s="117"/>
      <c r="AU83" s="117"/>
      <c r="AV83" s="117"/>
      <c r="AW83" s="117"/>
      <c r="AX83" s="117"/>
      <c r="AY83" s="117"/>
      <c r="AZ83" s="117"/>
      <c r="BA83" s="117"/>
      <c r="BB83" s="117"/>
      <c r="BC83" s="117"/>
      <c r="BD83" s="117"/>
      <c r="BE83" s="117"/>
      <c r="BF83" s="121"/>
      <c r="BG83" s="121"/>
      <c r="BH83" s="117"/>
      <c r="BI83" s="117"/>
      <c r="BJ83" s="117"/>
      <c r="BK83" s="117"/>
      <c r="BL83" s="117"/>
      <c r="BM83" s="117"/>
      <c r="BN83" s="117"/>
      <c r="BO83" s="122"/>
      <c r="BP83" s="121"/>
      <c r="BQ83" s="121"/>
      <c r="BR83" s="121"/>
      <c r="BS83" s="121"/>
      <c r="BT83" s="121"/>
      <c r="BU83" s="122"/>
      <c r="BV83" s="122"/>
      <c r="BW83" s="122"/>
      <c r="BX83" s="123"/>
      <c r="BY83" s="122"/>
      <c r="BZ83" s="122"/>
      <c r="CA83" s="122"/>
      <c r="CB83" s="122"/>
      <c r="CC83" s="122"/>
    </row>
    <row r="84" spans="1:82" s="48" customFormat="1" ht="15">
      <c r="A84" s="301"/>
      <c r="B84" s="302" t="s">
        <v>2700</v>
      </c>
      <c r="C84" s="303"/>
      <c r="D84" s="303"/>
      <c r="E84" s="303"/>
      <c r="F84" s="303"/>
      <c r="G84" s="303"/>
      <c r="H84" s="303"/>
      <c r="I84" s="303"/>
      <c r="J84" s="303"/>
      <c r="K84" s="303"/>
      <c r="L84" s="303"/>
      <c r="M84" s="303"/>
      <c r="N84" s="303"/>
      <c r="O84" s="303"/>
      <c r="P84" s="303"/>
      <c r="Q84" s="303"/>
      <c r="R84" s="303"/>
      <c r="S84" s="303"/>
      <c r="T84" s="303"/>
      <c r="U84" s="303"/>
      <c r="V84" s="303"/>
      <c r="W84" s="303"/>
      <c r="X84" s="303"/>
      <c r="Y84" s="304"/>
      <c r="Z84" s="267"/>
      <c r="AA84" s="267"/>
      <c r="AB84" s="267"/>
      <c r="AC84" s="267"/>
      <c r="AD84" s="267"/>
      <c r="AE84" s="267"/>
      <c r="AF84" s="267"/>
      <c r="AG84" s="267"/>
      <c r="AH84" s="267"/>
      <c r="AI84" s="267"/>
      <c r="AJ84" s="267"/>
      <c r="AK84" s="267"/>
      <c r="AL84" s="267"/>
      <c r="AM84" s="267"/>
      <c r="AN84" s="267"/>
      <c r="AO84" s="267"/>
      <c r="AP84" s="267"/>
      <c r="AQ84" s="267"/>
      <c r="AR84" s="267"/>
      <c r="AS84" s="267"/>
      <c r="AT84" s="267"/>
      <c r="AU84" s="267"/>
      <c r="AV84" s="267"/>
      <c r="AW84" s="267"/>
      <c r="AX84" s="267"/>
      <c r="AY84" s="267"/>
      <c r="AZ84" s="267"/>
      <c r="BA84" s="267"/>
      <c r="BB84" s="267"/>
      <c r="BC84" s="267"/>
      <c r="BD84" s="267"/>
      <c r="BE84" s="267"/>
      <c r="BF84" s="267"/>
      <c r="BG84" s="267"/>
      <c r="BH84" s="267"/>
      <c r="BI84" s="267"/>
      <c r="BJ84" s="267"/>
      <c r="BK84" s="267"/>
      <c r="BL84" s="267"/>
      <c r="BM84" s="267"/>
      <c r="BN84" s="267"/>
      <c r="BO84" s="267"/>
      <c r="BP84" s="267"/>
      <c r="BQ84" s="267"/>
      <c r="BR84" s="267"/>
      <c r="BS84" s="267"/>
      <c r="BT84" s="267"/>
      <c r="BU84" s="267"/>
      <c r="BV84" s="267"/>
      <c r="BW84" s="267"/>
      <c r="BX84" s="267"/>
      <c r="BY84" s="267"/>
      <c r="BZ84" s="267"/>
      <c r="CA84" s="267"/>
      <c r="CB84" s="267"/>
      <c r="CC84" s="267"/>
      <c r="CD84" s="267"/>
    </row>
    <row r="85" spans="1:82" s="124" customFormat="1" ht="12.75">
      <c r="A85" s="36">
        <v>1</v>
      </c>
      <c r="B85" s="30" t="s">
        <v>2644</v>
      </c>
      <c r="C85" s="30" t="s">
        <v>2645</v>
      </c>
      <c r="D85" s="37"/>
      <c r="E85" s="37" t="s">
        <v>2902</v>
      </c>
      <c r="F85" s="263">
        <v>2000000</v>
      </c>
      <c r="G85" s="37" t="s">
        <v>157</v>
      </c>
      <c r="H85" s="39"/>
      <c r="I85" s="38">
        <v>1584</v>
      </c>
      <c r="J85" s="38"/>
      <c r="K85" s="40"/>
      <c r="L85" s="40"/>
      <c r="M85" s="4"/>
      <c r="N85" s="4"/>
      <c r="O85" s="37" t="s">
        <v>799</v>
      </c>
      <c r="P85" s="37" t="s">
        <v>146</v>
      </c>
      <c r="Q85" s="37" t="s">
        <v>800</v>
      </c>
      <c r="R85" s="37" t="s">
        <v>796</v>
      </c>
      <c r="S85" s="4"/>
      <c r="T85" s="37"/>
      <c r="U85" s="37"/>
      <c r="V85" s="4"/>
      <c r="W85" s="4"/>
      <c r="X85" s="4"/>
      <c r="Y85" s="77"/>
      <c r="Z85" s="4"/>
      <c r="AA85" s="4" t="s">
        <v>104</v>
      </c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37"/>
      <c r="BG85" s="37"/>
      <c r="BH85" s="4"/>
      <c r="BI85" s="4"/>
      <c r="BJ85" s="4"/>
      <c r="BK85" s="4"/>
      <c r="BL85" s="4"/>
      <c r="BM85" s="4"/>
      <c r="BN85" s="4"/>
      <c r="BO85" s="77"/>
      <c r="BP85" s="37"/>
      <c r="BQ85" s="37"/>
      <c r="BR85" s="37"/>
      <c r="BS85" s="37"/>
      <c r="BT85" s="37"/>
      <c r="BU85" s="77"/>
      <c r="BV85" s="77"/>
      <c r="BW85" s="77"/>
      <c r="BX85" s="38"/>
      <c r="BY85" s="77"/>
      <c r="BZ85" s="77"/>
      <c r="CA85" s="77"/>
      <c r="CB85" s="77"/>
      <c r="CC85" s="77"/>
    </row>
    <row r="86" spans="1:82" s="124" customFormat="1" ht="12.75">
      <c r="A86" s="36">
        <v>2</v>
      </c>
      <c r="B86" s="30" t="s">
        <v>2646</v>
      </c>
      <c r="C86" s="30" t="s">
        <v>2647</v>
      </c>
      <c r="D86" s="37"/>
      <c r="E86" s="33" t="s">
        <v>2896</v>
      </c>
      <c r="F86" s="263">
        <v>250000</v>
      </c>
      <c r="G86" s="37" t="s">
        <v>157</v>
      </c>
      <c r="H86" s="39"/>
      <c r="I86" s="38"/>
      <c r="J86" s="38"/>
      <c r="K86" s="40"/>
      <c r="L86" s="40"/>
      <c r="M86" s="4"/>
      <c r="N86" s="4"/>
      <c r="O86" s="37" t="s">
        <v>792</v>
      </c>
      <c r="P86" s="37" t="s">
        <v>801</v>
      </c>
      <c r="Q86" s="37"/>
      <c r="R86" s="37"/>
      <c r="S86" s="4"/>
      <c r="T86" s="37"/>
      <c r="U86" s="37"/>
      <c r="V86" s="4"/>
      <c r="W86" s="4"/>
      <c r="X86" s="4"/>
      <c r="Y86" s="77"/>
      <c r="Z86" s="4"/>
      <c r="AA86" s="4" t="s">
        <v>104</v>
      </c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37"/>
      <c r="BG86" s="37"/>
      <c r="BH86" s="4"/>
      <c r="BI86" s="4"/>
      <c r="BJ86" s="4"/>
      <c r="BK86" s="4"/>
      <c r="BL86" s="4"/>
      <c r="BM86" s="4"/>
      <c r="BN86" s="4"/>
      <c r="BO86" s="77"/>
      <c r="BP86" s="37"/>
      <c r="BQ86" s="37"/>
      <c r="BR86" s="37"/>
      <c r="BS86" s="37"/>
      <c r="BT86" s="37"/>
      <c r="BU86" s="77"/>
      <c r="BV86" s="77"/>
      <c r="BW86" s="77"/>
      <c r="BX86" s="38"/>
      <c r="BY86" s="77"/>
      <c r="BZ86" s="77"/>
      <c r="CA86" s="77"/>
      <c r="CB86" s="77"/>
      <c r="CC86" s="77"/>
    </row>
    <row r="87" spans="1:82" s="124" customFormat="1" ht="12.75">
      <c r="A87" s="36">
        <v>3</v>
      </c>
      <c r="B87" s="30" t="s">
        <v>2648</v>
      </c>
      <c r="C87" s="30" t="s">
        <v>2649</v>
      </c>
      <c r="D87" s="37"/>
      <c r="E87" s="33" t="s">
        <v>2896</v>
      </c>
      <c r="F87" s="263">
        <v>161000</v>
      </c>
      <c r="G87" s="37" t="s">
        <v>157</v>
      </c>
      <c r="H87" s="39">
        <v>46</v>
      </c>
      <c r="I87" s="38"/>
      <c r="J87" s="38"/>
      <c r="K87" s="40"/>
      <c r="L87" s="40"/>
      <c r="M87" s="4"/>
      <c r="N87" s="4"/>
      <c r="O87" s="37" t="s">
        <v>799</v>
      </c>
      <c r="P87" s="37"/>
      <c r="Q87" s="37" t="s">
        <v>800</v>
      </c>
      <c r="R87" s="37" t="s">
        <v>108</v>
      </c>
      <c r="S87" s="4"/>
      <c r="T87" s="37"/>
      <c r="U87" s="37"/>
      <c r="V87" s="4"/>
      <c r="W87" s="4"/>
      <c r="X87" s="4"/>
      <c r="Y87" s="77"/>
      <c r="Z87" s="4"/>
      <c r="AA87" s="4" t="s">
        <v>104</v>
      </c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37"/>
      <c r="BG87" s="37"/>
      <c r="BH87" s="4"/>
      <c r="BI87" s="4"/>
      <c r="BJ87" s="4"/>
      <c r="BK87" s="4"/>
      <c r="BL87" s="4"/>
      <c r="BM87" s="4"/>
      <c r="BN87" s="4"/>
      <c r="BO87" s="77"/>
      <c r="BP87" s="37"/>
      <c r="BQ87" s="37"/>
      <c r="BR87" s="37"/>
      <c r="BS87" s="37"/>
      <c r="BT87" s="37"/>
      <c r="BU87" s="77"/>
      <c r="BV87" s="77"/>
      <c r="BW87" s="77"/>
      <c r="BX87" s="38"/>
      <c r="BY87" s="77"/>
      <c r="BZ87" s="77"/>
      <c r="CA87" s="77"/>
      <c r="CB87" s="77"/>
      <c r="CC87" s="77"/>
    </row>
    <row r="88" spans="1:82" s="124" customFormat="1" ht="12.75">
      <c r="A88" s="36">
        <v>4</v>
      </c>
      <c r="B88" s="30" t="s">
        <v>2648</v>
      </c>
      <c r="C88" s="30" t="s">
        <v>2650</v>
      </c>
      <c r="D88" s="37"/>
      <c r="E88" s="33" t="s">
        <v>2896</v>
      </c>
      <c r="F88" s="263">
        <v>177345</v>
      </c>
      <c r="G88" s="37" t="s">
        <v>157</v>
      </c>
      <c r="H88" s="39">
        <v>50.67</v>
      </c>
      <c r="I88" s="38"/>
      <c r="J88" s="38"/>
      <c r="K88" s="40"/>
      <c r="L88" s="40"/>
      <c r="M88" s="4"/>
      <c r="N88" s="4"/>
      <c r="O88" s="37" t="s">
        <v>799</v>
      </c>
      <c r="P88" s="37"/>
      <c r="Q88" s="37" t="s">
        <v>800</v>
      </c>
      <c r="R88" s="37" t="s">
        <v>108</v>
      </c>
      <c r="S88" s="4"/>
      <c r="T88" s="37"/>
      <c r="U88" s="37"/>
      <c r="V88" s="4"/>
      <c r="W88" s="4"/>
      <c r="X88" s="4"/>
      <c r="Y88" s="77"/>
      <c r="Z88" s="4"/>
      <c r="AA88" s="4" t="s">
        <v>104</v>
      </c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37"/>
      <c r="BG88" s="37"/>
      <c r="BH88" s="4"/>
      <c r="BI88" s="4"/>
      <c r="BJ88" s="4"/>
      <c r="BK88" s="4"/>
      <c r="BL88" s="4"/>
      <c r="BM88" s="4"/>
      <c r="BN88" s="4"/>
      <c r="BO88" s="77"/>
      <c r="BP88" s="37"/>
      <c r="BQ88" s="37"/>
      <c r="BR88" s="37"/>
      <c r="BS88" s="37"/>
      <c r="BT88" s="37"/>
      <c r="BU88" s="77"/>
      <c r="BV88" s="77"/>
      <c r="BW88" s="77"/>
      <c r="BX88" s="38"/>
      <c r="BY88" s="77"/>
      <c r="BZ88" s="77"/>
      <c r="CA88" s="77"/>
      <c r="CB88" s="77"/>
      <c r="CC88" s="77"/>
    </row>
    <row r="89" spans="1:82" s="124" customFormat="1" ht="12.75">
      <c r="A89" s="36">
        <v>5</v>
      </c>
      <c r="B89" s="30" t="s">
        <v>2651</v>
      </c>
      <c r="C89" s="30" t="s">
        <v>2652</v>
      </c>
      <c r="D89" s="37"/>
      <c r="E89" s="33" t="s">
        <v>2896</v>
      </c>
      <c r="F89" s="263">
        <v>750050</v>
      </c>
      <c r="G89" s="37" t="s">
        <v>157</v>
      </c>
      <c r="H89" s="39">
        <v>214.3</v>
      </c>
      <c r="I89" s="38"/>
      <c r="J89" s="38"/>
      <c r="K89" s="40"/>
      <c r="L89" s="40"/>
      <c r="M89" s="4"/>
      <c r="N89" s="4"/>
      <c r="O89" s="37" t="s">
        <v>795</v>
      </c>
      <c r="P89" s="37" t="s">
        <v>146</v>
      </c>
      <c r="Q89" s="37" t="s">
        <v>800</v>
      </c>
      <c r="R89" s="37" t="s">
        <v>108</v>
      </c>
      <c r="S89" s="4"/>
      <c r="T89" s="37"/>
      <c r="U89" s="37"/>
      <c r="V89" s="4"/>
      <c r="W89" s="4"/>
      <c r="X89" s="4"/>
      <c r="Y89" s="77"/>
      <c r="Z89" s="4"/>
      <c r="AA89" s="4" t="s">
        <v>104</v>
      </c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37"/>
      <c r="BG89" s="37"/>
      <c r="BH89" s="4"/>
      <c r="BI89" s="4"/>
      <c r="BJ89" s="4"/>
      <c r="BK89" s="4"/>
      <c r="BL89" s="4"/>
      <c r="BM89" s="4"/>
      <c r="BN89" s="4"/>
      <c r="BO89" s="77"/>
      <c r="BP89" s="37"/>
      <c r="BQ89" s="37"/>
      <c r="BR89" s="37"/>
      <c r="BS89" s="37"/>
      <c r="BT89" s="37"/>
      <c r="BU89" s="77"/>
      <c r="BV89" s="77"/>
      <c r="BW89" s="77"/>
      <c r="BX89" s="38"/>
      <c r="BY89" s="77"/>
      <c r="BZ89" s="77"/>
      <c r="CA89" s="77"/>
      <c r="CB89" s="77"/>
      <c r="CC89" s="77"/>
    </row>
    <row r="90" spans="1:82" s="124" customFormat="1" ht="12.75">
      <c r="A90" s="36">
        <v>6</v>
      </c>
      <c r="B90" s="30" t="s">
        <v>2654</v>
      </c>
      <c r="C90" s="30" t="s">
        <v>2653</v>
      </c>
      <c r="D90" s="37"/>
      <c r="E90" s="33" t="s">
        <v>2896</v>
      </c>
      <c r="F90" s="263">
        <v>504000</v>
      </c>
      <c r="G90" s="37" t="s">
        <v>157</v>
      </c>
      <c r="H90" s="39">
        <v>144</v>
      </c>
      <c r="I90" s="38"/>
      <c r="J90" s="38"/>
      <c r="K90" s="40"/>
      <c r="L90" s="40"/>
      <c r="M90" s="4"/>
      <c r="N90" s="4"/>
      <c r="O90" s="37" t="s">
        <v>795</v>
      </c>
      <c r="P90" s="37"/>
      <c r="Q90" s="37" t="s">
        <v>800</v>
      </c>
      <c r="R90" s="37" t="s">
        <v>108</v>
      </c>
      <c r="S90" s="4"/>
      <c r="T90" s="37"/>
      <c r="U90" s="37"/>
      <c r="V90" s="4"/>
      <c r="W90" s="4"/>
      <c r="X90" s="4"/>
      <c r="Y90" s="77"/>
      <c r="Z90" s="4"/>
      <c r="AA90" s="4" t="s">
        <v>104</v>
      </c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37"/>
      <c r="BG90" s="37"/>
      <c r="BH90" s="4"/>
      <c r="BI90" s="4"/>
      <c r="BJ90" s="4"/>
      <c r="BK90" s="4"/>
      <c r="BL90" s="4"/>
      <c r="BM90" s="4"/>
      <c r="BN90" s="4"/>
      <c r="BO90" s="77"/>
      <c r="BP90" s="37"/>
      <c r="BQ90" s="37"/>
      <c r="BR90" s="37"/>
      <c r="BS90" s="37"/>
      <c r="BT90" s="37"/>
      <c r="BU90" s="77"/>
      <c r="BV90" s="77"/>
      <c r="BW90" s="77"/>
      <c r="BX90" s="38"/>
      <c r="BY90" s="77"/>
      <c r="BZ90" s="77"/>
      <c r="CA90" s="77"/>
      <c r="CB90" s="77"/>
      <c r="CC90" s="77"/>
    </row>
    <row r="91" spans="1:82" s="124" customFormat="1" ht="12.75">
      <c r="A91" s="36">
        <v>7</v>
      </c>
      <c r="B91" s="30" t="s">
        <v>2655</v>
      </c>
      <c r="C91" s="30" t="s">
        <v>2656</v>
      </c>
      <c r="D91" s="37"/>
      <c r="E91" s="33" t="s">
        <v>2896</v>
      </c>
      <c r="F91" s="263">
        <v>408000</v>
      </c>
      <c r="G91" s="37" t="s">
        <v>157</v>
      </c>
      <c r="H91" s="39">
        <v>272</v>
      </c>
      <c r="I91" s="38"/>
      <c r="J91" s="38"/>
      <c r="K91" s="40"/>
      <c r="L91" s="40"/>
      <c r="M91" s="4"/>
      <c r="N91" s="4"/>
      <c r="O91" s="37" t="s">
        <v>799</v>
      </c>
      <c r="P91" s="37"/>
      <c r="Q91" s="37"/>
      <c r="R91" s="37" t="s">
        <v>794</v>
      </c>
      <c r="S91" s="4"/>
      <c r="T91" s="37"/>
      <c r="U91" s="37"/>
      <c r="V91" s="4"/>
      <c r="W91" s="4"/>
      <c r="X91" s="4"/>
      <c r="Y91" s="77"/>
      <c r="Z91" s="4"/>
      <c r="AA91" s="4" t="s">
        <v>104</v>
      </c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37"/>
      <c r="BG91" s="37"/>
      <c r="BH91" s="4"/>
      <c r="BI91" s="4"/>
      <c r="BJ91" s="4"/>
      <c r="BK91" s="4"/>
      <c r="BL91" s="4"/>
      <c r="BM91" s="4"/>
      <c r="BN91" s="4"/>
      <c r="BO91" s="77"/>
      <c r="BP91" s="37"/>
      <c r="BQ91" s="37"/>
      <c r="BR91" s="37"/>
      <c r="BS91" s="37"/>
      <c r="BT91" s="37"/>
      <c r="BU91" s="77"/>
      <c r="BV91" s="77"/>
      <c r="BW91" s="77"/>
      <c r="BX91" s="38"/>
      <c r="BY91" s="77"/>
      <c r="BZ91" s="77"/>
      <c r="CA91" s="77"/>
      <c r="CB91" s="77"/>
      <c r="CC91" s="77"/>
    </row>
    <row r="92" spans="1:82" s="124" customFormat="1" ht="12.75">
      <c r="A92" s="36">
        <v>8</v>
      </c>
      <c r="B92" s="30" t="s">
        <v>2657</v>
      </c>
      <c r="C92" s="30" t="s">
        <v>2658</v>
      </c>
      <c r="D92" s="37"/>
      <c r="E92" s="33" t="s">
        <v>2896</v>
      </c>
      <c r="F92" s="263">
        <v>575000</v>
      </c>
      <c r="G92" s="37" t="s">
        <v>157</v>
      </c>
      <c r="H92" s="39">
        <v>230</v>
      </c>
      <c r="I92" s="38"/>
      <c r="J92" s="38"/>
      <c r="K92" s="40"/>
      <c r="L92" s="40"/>
      <c r="M92" s="4"/>
      <c r="N92" s="4"/>
      <c r="O92" s="37" t="s">
        <v>799</v>
      </c>
      <c r="P92" s="37"/>
      <c r="Q92" s="37" t="s">
        <v>800</v>
      </c>
      <c r="R92" s="37" t="s">
        <v>108</v>
      </c>
      <c r="S92" s="4"/>
      <c r="T92" s="37"/>
      <c r="U92" s="37"/>
      <c r="V92" s="4"/>
      <c r="W92" s="4"/>
      <c r="X92" s="4"/>
      <c r="Y92" s="77"/>
      <c r="Z92" s="4"/>
      <c r="AA92" s="4" t="s">
        <v>104</v>
      </c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37"/>
      <c r="BG92" s="37"/>
      <c r="BH92" s="4"/>
      <c r="BI92" s="4"/>
      <c r="BJ92" s="4"/>
      <c r="BK92" s="4"/>
      <c r="BL92" s="4"/>
      <c r="BM92" s="4"/>
      <c r="BN92" s="4"/>
      <c r="BO92" s="77"/>
      <c r="BP92" s="37"/>
      <c r="BQ92" s="37"/>
      <c r="BR92" s="37"/>
      <c r="BS92" s="37"/>
      <c r="BT92" s="37"/>
      <c r="BU92" s="77"/>
      <c r="BV92" s="77"/>
      <c r="BW92" s="77"/>
      <c r="BX92" s="38"/>
      <c r="BY92" s="77"/>
      <c r="BZ92" s="77"/>
      <c r="CA92" s="77"/>
      <c r="CB92" s="77"/>
      <c r="CC92" s="77"/>
    </row>
    <row r="93" spans="1:82" s="124" customFormat="1" ht="12.75">
      <c r="A93" s="36">
        <v>9</v>
      </c>
      <c r="B93" s="30" t="s">
        <v>2790</v>
      </c>
      <c r="C93" s="30" t="s">
        <v>2659</v>
      </c>
      <c r="D93" s="37"/>
      <c r="E93" s="33" t="s">
        <v>2896</v>
      </c>
      <c r="F93" s="263">
        <v>42000</v>
      </c>
      <c r="G93" s="37" t="s">
        <v>157</v>
      </c>
      <c r="H93" s="39">
        <v>28</v>
      </c>
      <c r="I93" s="38"/>
      <c r="J93" s="38"/>
      <c r="K93" s="40"/>
      <c r="L93" s="40"/>
      <c r="M93" s="4"/>
      <c r="N93" s="4"/>
      <c r="O93" s="37" t="s">
        <v>799</v>
      </c>
      <c r="P93" s="37"/>
      <c r="Q93" s="37" t="s">
        <v>800</v>
      </c>
      <c r="R93" s="37" t="s">
        <v>108</v>
      </c>
      <c r="S93" s="4"/>
      <c r="T93" s="37"/>
      <c r="U93" s="37"/>
      <c r="V93" s="4"/>
      <c r="W93" s="4"/>
      <c r="X93" s="4"/>
      <c r="Y93" s="77"/>
      <c r="Z93" s="4"/>
      <c r="AA93" s="4" t="s">
        <v>104</v>
      </c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37"/>
      <c r="BG93" s="37"/>
      <c r="BH93" s="4"/>
      <c r="BI93" s="4"/>
      <c r="BJ93" s="4"/>
      <c r="BK93" s="4"/>
      <c r="BL93" s="4"/>
      <c r="BM93" s="4"/>
      <c r="BN93" s="4"/>
      <c r="BO93" s="77"/>
      <c r="BP93" s="37"/>
      <c r="BQ93" s="37"/>
      <c r="BR93" s="37"/>
      <c r="BS93" s="37"/>
      <c r="BT93" s="37"/>
      <c r="BU93" s="77"/>
      <c r="BV93" s="77"/>
      <c r="BW93" s="77"/>
      <c r="BX93" s="38"/>
      <c r="BY93" s="77"/>
      <c r="BZ93" s="77"/>
      <c r="CA93" s="77"/>
      <c r="CB93" s="77"/>
      <c r="CC93" s="77"/>
    </row>
    <row r="94" spans="1:82" s="124" customFormat="1" ht="12.75">
      <c r="A94" s="36">
        <v>10</v>
      </c>
      <c r="B94" s="30" t="s">
        <v>2660</v>
      </c>
      <c r="C94" s="30" t="s">
        <v>2661</v>
      </c>
      <c r="D94" s="37"/>
      <c r="E94" s="33" t="s">
        <v>2896</v>
      </c>
      <c r="F94" s="263">
        <v>2578450</v>
      </c>
      <c r="G94" s="37" t="s">
        <v>157</v>
      </c>
      <c r="H94" s="39">
        <v>736.7</v>
      </c>
      <c r="I94" s="38" t="s">
        <v>2714</v>
      </c>
      <c r="J94" s="38"/>
      <c r="K94" s="40"/>
      <c r="L94" s="40"/>
      <c r="M94" s="4"/>
      <c r="N94" s="4"/>
      <c r="O94" s="37" t="s">
        <v>795</v>
      </c>
      <c r="P94" s="37" t="s">
        <v>793</v>
      </c>
      <c r="Q94" s="37" t="s">
        <v>122</v>
      </c>
      <c r="R94" s="37" t="s">
        <v>108</v>
      </c>
      <c r="S94" s="4"/>
      <c r="T94" s="37"/>
      <c r="U94" s="37"/>
      <c r="V94" s="4"/>
      <c r="W94" s="4"/>
      <c r="X94" s="4"/>
      <c r="Y94" s="77"/>
      <c r="Z94" s="4"/>
      <c r="AA94" s="4" t="s">
        <v>104</v>
      </c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37"/>
      <c r="BG94" s="37"/>
      <c r="BH94" s="4"/>
      <c r="BI94" s="4"/>
      <c r="BJ94" s="4"/>
      <c r="BK94" s="4"/>
      <c r="BL94" s="4"/>
      <c r="BM94" s="4"/>
      <c r="BN94" s="4"/>
      <c r="BO94" s="77"/>
      <c r="BP94" s="37"/>
      <c r="BQ94" s="37"/>
      <c r="BR94" s="37"/>
      <c r="BS94" s="37"/>
      <c r="BT94" s="37"/>
      <c r="BU94" s="77"/>
      <c r="BV94" s="77"/>
      <c r="BW94" s="77"/>
      <c r="BX94" s="38"/>
      <c r="BY94" s="77"/>
      <c r="BZ94" s="77"/>
      <c r="CA94" s="77"/>
      <c r="CB94" s="77"/>
      <c r="CC94" s="77"/>
    </row>
    <row r="95" spans="1:82" s="124" customFormat="1" ht="12.75">
      <c r="A95" s="36">
        <v>11</v>
      </c>
      <c r="B95" s="30" t="s">
        <v>2662</v>
      </c>
      <c r="C95" s="30" t="s">
        <v>2663</v>
      </c>
      <c r="D95" s="37"/>
      <c r="E95" s="33" t="s">
        <v>2896</v>
      </c>
      <c r="F95" s="263">
        <v>2807000</v>
      </c>
      <c r="G95" s="37" t="s">
        <v>157</v>
      </c>
      <c r="H95" s="39">
        <v>802</v>
      </c>
      <c r="I95" s="38"/>
      <c r="J95" s="38"/>
      <c r="K95" s="40"/>
      <c r="L95" s="40"/>
      <c r="M95" s="4"/>
      <c r="N95" s="4"/>
      <c r="O95" s="37" t="s">
        <v>799</v>
      </c>
      <c r="P95" s="37" t="s">
        <v>797</v>
      </c>
      <c r="Q95" s="37" t="s">
        <v>800</v>
      </c>
      <c r="R95" s="37" t="s">
        <v>108</v>
      </c>
      <c r="S95" s="4"/>
      <c r="T95" s="37"/>
      <c r="U95" s="37"/>
      <c r="V95" s="4"/>
      <c r="W95" s="4"/>
      <c r="X95" s="4"/>
      <c r="Y95" s="77"/>
      <c r="Z95" s="4"/>
      <c r="AA95" s="4" t="s">
        <v>104</v>
      </c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37"/>
      <c r="BG95" s="37"/>
      <c r="BH95" s="4"/>
      <c r="BI95" s="4"/>
      <c r="BJ95" s="4"/>
      <c r="BK95" s="4"/>
      <c r="BL95" s="4"/>
      <c r="BM95" s="4"/>
      <c r="BN95" s="4"/>
      <c r="BO95" s="77"/>
      <c r="BP95" s="37"/>
      <c r="BQ95" s="37"/>
      <c r="BR95" s="37"/>
      <c r="BS95" s="37"/>
      <c r="BT95" s="37"/>
      <c r="BU95" s="77"/>
      <c r="BV95" s="77"/>
      <c r="BW95" s="77"/>
      <c r="BX95" s="38"/>
      <c r="BY95" s="77"/>
      <c r="BZ95" s="77"/>
      <c r="CA95" s="77"/>
      <c r="CB95" s="77"/>
      <c r="CC95" s="77"/>
    </row>
    <row r="96" spans="1:82" s="124" customFormat="1" ht="12.75">
      <c r="A96" s="36">
        <v>12</v>
      </c>
      <c r="B96" s="30" t="s">
        <v>2664</v>
      </c>
      <c r="C96" s="30" t="s">
        <v>2665</v>
      </c>
      <c r="D96" s="37"/>
      <c r="E96" s="33" t="s">
        <v>2896</v>
      </c>
      <c r="F96" s="263">
        <v>10805760</v>
      </c>
      <c r="G96" s="37" t="s">
        <v>157</v>
      </c>
      <c r="H96" s="39">
        <v>3087.36</v>
      </c>
      <c r="I96" s="38"/>
      <c r="J96" s="38"/>
      <c r="K96" s="40"/>
      <c r="L96" s="40"/>
      <c r="M96" s="4"/>
      <c r="N96" s="4"/>
      <c r="O96" s="37" t="s">
        <v>799</v>
      </c>
      <c r="P96" s="37" t="s">
        <v>797</v>
      </c>
      <c r="Q96" s="37" t="s">
        <v>800</v>
      </c>
      <c r="R96" s="37" t="s">
        <v>108</v>
      </c>
      <c r="S96" s="4"/>
      <c r="T96" s="37"/>
      <c r="U96" s="37"/>
      <c r="V96" s="4"/>
      <c r="W96" s="4"/>
      <c r="X96" s="4"/>
      <c r="Y96" s="77"/>
      <c r="Z96" s="4"/>
      <c r="AA96" s="4" t="s">
        <v>104</v>
      </c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37"/>
      <c r="BG96" s="37"/>
      <c r="BH96" s="4"/>
      <c r="BI96" s="4"/>
      <c r="BJ96" s="4"/>
      <c r="BK96" s="4"/>
      <c r="BL96" s="4"/>
      <c r="BM96" s="4"/>
      <c r="BN96" s="4"/>
      <c r="BO96" s="77"/>
      <c r="BP96" s="37"/>
      <c r="BQ96" s="37"/>
      <c r="BR96" s="37"/>
      <c r="BS96" s="37"/>
      <c r="BT96" s="37"/>
      <c r="BU96" s="77"/>
      <c r="BV96" s="77"/>
      <c r="BW96" s="77"/>
      <c r="BX96" s="38"/>
      <c r="BY96" s="77"/>
      <c r="BZ96" s="77"/>
      <c r="CA96" s="77"/>
      <c r="CB96" s="77"/>
      <c r="CC96" s="77"/>
    </row>
    <row r="97" spans="1:82" s="124" customFormat="1" ht="12.75">
      <c r="A97" s="36">
        <v>13</v>
      </c>
      <c r="B97" s="30" t="s">
        <v>2662</v>
      </c>
      <c r="C97" s="30" t="s">
        <v>2666</v>
      </c>
      <c r="D97" s="37"/>
      <c r="E97" s="33" t="s">
        <v>2896</v>
      </c>
      <c r="F97" s="263">
        <v>2492000</v>
      </c>
      <c r="G97" s="37" t="s">
        <v>157</v>
      </c>
      <c r="H97" s="39">
        <v>712</v>
      </c>
      <c r="I97" s="38"/>
      <c r="J97" s="38"/>
      <c r="K97" s="40"/>
      <c r="L97" s="40"/>
      <c r="M97" s="4"/>
      <c r="N97" s="4"/>
      <c r="O97" s="37" t="s">
        <v>799</v>
      </c>
      <c r="P97" s="37" t="s">
        <v>146</v>
      </c>
      <c r="Q97" s="37" t="s">
        <v>800</v>
      </c>
      <c r="R97" s="37" t="s">
        <v>796</v>
      </c>
      <c r="S97" s="4"/>
      <c r="T97" s="37"/>
      <c r="U97" s="37"/>
      <c r="V97" s="4"/>
      <c r="W97" s="4"/>
      <c r="X97" s="4"/>
      <c r="Y97" s="77"/>
      <c r="Z97" s="4"/>
      <c r="AA97" s="4" t="s">
        <v>104</v>
      </c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37"/>
      <c r="BG97" s="37"/>
      <c r="BH97" s="4"/>
      <c r="BI97" s="4"/>
      <c r="BJ97" s="4"/>
      <c r="BK97" s="4"/>
      <c r="BL97" s="4"/>
      <c r="BM97" s="4"/>
      <c r="BN97" s="4"/>
      <c r="BO97" s="77"/>
      <c r="BP97" s="37"/>
      <c r="BQ97" s="37"/>
      <c r="BR97" s="37"/>
      <c r="BS97" s="37"/>
      <c r="BT97" s="37"/>
      <c r="BU97" s="77"/>
      <c r="BV97" s="77"/>
      <c r="BW97" s="77"/>
      <c r="BX97" s="38"/>
      <c r="BY97" s="77"/>
      <c r="BZ97" s="77"/>
      <c r="CA97" s="77"/>
      <c r="CB97" s="77"/>
      <c r="CC97" s="77"/>
    </row>
    <row r="98" spans="1:82" s="124" customFormat="1" ht="12.75">
      <c r="A98" s="36">
        <v>14</v>
      </c>
      <c r="B98" s="30" t="s">
        <v>2667</v>
      </c>
      <c r="C98" s="30" t="s">
        <v>2668</v>
      </c>
      <c r="D98" s="37"/>
      <c r="E98" s="33" t="s">
        <v>2896</v>
      </c>
      <c r="F98" s="263">
        <v>2191140</v>
      </c>
      <c r="G98" s="37" t="s">
        <v>157</v>
      </c>
      <c r="H98" s="39">
        <v>626.04</v>
      </c>
      <c r="I98" s="38"/>
      <c r="J98" s="38"/>
      <c r="K98" s="40"/>
      <c r="L98" s="40"/>
      <c r="M98" s="4"/>
      <c r="N98" s="4"/>
      <c r="O98" s="37" t="s">
        <v>799</v>
      </c>
      <c r="P98" s="37"/>
      <c r="Q98" s="37" t="s">
        <v>800</v>
      </c>
      <c r="R98" s="37" t="s">
        <v>108</v>
      </c>
      <c r="S98" s="4"/>
      <c r="T98" s="37"/>
      <c r="U98" s="37"/>
      <c r="V98" s="4"/>
      <c r="W98" s="4"/>
      <c r="X98" s="4"/>
      <c r="Y98" s="77"/>
      <c r="Z98" s="4"/>
      <c r="AA98" s="4" t="s">
        <v>104</v>
      </c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37"/>
      <c r="BG98" s="37"/>
      <c r="BH98" s="4"/>
      <c r="BI98" s="4"/>
      <c r="BJ98" s="4"/>
      <c r="BK98" s="4"/>
      <c r="BL98" s="4"/>
      <c r="BM98" s="4"/>
      <c r="BN98" s="4"/>
      <c r="BO98" s="77"/>
      <c r="BP98" s="37"/>
      <c r="BQ98" s="37"/>
      <c r="BR98" s="37"/>
      <c r="BS98" s="37"/>
      <c r="BT98" s="37"/>
      <c r="BU98" s="77"/>
      <c r="BV98" s="77"/>
      <c r="BW98" s="77"/>
      <c r="BX98" s="38"/>
      <c r="BY98" s="77"/>
      <c r="BZ98" s="77"/>
      <c r="CA98" s="77"/>
      <c r="CB98" s="77"/>
      <c r="CC98" s="77"/>
    </row>
    <row r="99" spans="1:82" s="124" customFormat="1" ht="12.75">
      <c r="A99" s="36">
        <v>15</v>
      </c>
      <c r="B99" s="30" t="s">
        <v>2679</v>
      </c>
      <c r="C99" s="30" t="s">
        <v>2678</v>
      </c>
      <c r="D99" s="37"/>
      <c r="E99" s="33" t="s">
        <v>2896</v>
      </c>
      <c r="F99" s="263">
        <v>2369500</v>
      </c>
      <c r="G99" s="37" t="s">
        <v>157</v>
      </c>
      <c r="H99" s="39">
        <v>677</v>
      </c>
      <c r="I99" s="38"/>
      <c r="J99" s="38"/>
      <c r="K99" s="40"/>
      <c r="L99" s="40"/>
      <c r="M99" s="4"/>
      <c r="N99" s="4"/>
      <c r="O99" s="37" t="s">
        <v>799</v>
      </c>
      <c r="P99" s="37" t="s">
        <v>801</v>
      </c>
      <c r="Q99" s="37" t="s">
        <v>122</v>
      </c>
      <c r="R99" s="37" t="s">
        <v>108</v>
      </c>
      <c r="S99" s="4"/>
      <c r="T99" s="37"/>
      <c r="U99" s="37"/>
      <c r="V99" s="4"/>
      <c r="W99" s="4"/>
      <c r="X99" s="4"/>
      <c r="Y99" s="77"/>
      <c r="Z99" s="4"/>
      <c r="AA99" s="4" t="s">
        <v>104</v>
      </c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37"/>
      <c r="BG99" s="37"/>
      <c r="BH99" s="4"/>
      <c r="BI99" s="4"/>
      <c r="BJ99" s="4"/>
      <c r="BK99" s="4"/>
      <c r="BL99" s="4"/>
      <c r="BM99" s="4"/>
      <c r="BN99" s="4"/>
      <c r="BO99" s="77"/>
      <c r="BP99" s="37"/>
      <c r="BQ99" s="37"/>
      <c r="BR99" s="37"/>
      <c r="BS99" s="37"/>
      <c r="BT99" s="37"/>
      <c r="BU99" s="77"/>
      <c r="BV99" s="77"/>
      <c r="BW99" s="77"/>
      <c r="BX99" s="38"/>
      <c r="BY99" s="77"/>
      <c r="BZ99" s="77"/>
      <c r="CA99" s="77"/>
      <c r="CB99" s="77"/>
      <c r="CC99" s="77"/>
    </row>
    <row r="100" spans="1:82" s="124" customFormat="1" ht="12.75">
      <c r="A100" s="36">
        <v>16</v>
      </c>
      <c r="B100" s="30" t="s">
        <v>2669</v>
      </c>
      <c r="C100" s="30" t="s">
        <v>2670</v>
      </c>
      <c r="D100" s="37"/>
      <c r="E100" s="33" t="s">
        <v>2896</v>
      </c>
      <c r="F100" s="263">
        <v>2380000</v>
      </c>
      <c r="G100" s="37" t="s">
        <v>157</v>
      </c>
      <c r="H100" s="39">
        <v>680</v>
      </c>
      <c r="I100" s="38"/>
      <c r="J100" s="38"/>
      <c r="K100" s="40"/>
      <c r="L100" s="40"/>
      <c r="M100" s="4"/>
      <c r="N100" s="4"/>
      <c r="O100" s="37" t="s">
        <v>799</v>
      </c>
      <c r="P100" s="37" t="s">
        <v>801</v>
      </c>
      <c r="Q100" s="37" t="s">
        <v>122</v>
      </c>
      <c r="R100" s="37" t="s">
        <v>108</v>
      </c>
      <c r="S100" s="4"/>
      <c r="T100" s="37"/>
      <c r="U100" s="37"/>
      <c r="V100" s="4"/>
      <c r="W100" s="4"/>
      <c r="X100" s="4"/>
      <c r="Y100" s="77"/>
      <c r="Z100" s="4"/>
      <c r="AA100" s="4" t="s">
        <v>104</v>
      </c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37"/>
      <c r="BG100" s="37"/>
      <c r="BH100" s="4"/>
      <c r="BI100" s="4"/>
      <c r="BJ100" s="4"/>
      <c r="BK100" s="4"/>
      <c r="BL100" s="4"/>
      <c r="BM100" s="4"/>
      <c r="BN100" s="4"/>
      <c r="BO100" s="77"/>
      <c r="BP100" s="37"/>
      <c r="BQ100" s="37"/>
      <c r="BR100" s="37"/>
      <c r="BS100" s="37"/>
      <c r="BT100" s="37"/>
      <c r="BU100" s="77"/>
      <c r="BV100" s="77"/>
      <c r="BW100" s="77"/>
      <c r="BX100" s="38"/>
      <c r="BY100" s="77"/>
      <c r="BZ100" s="77"/>
      <c r="CA100" s="77"/>
      <c r="CB100" s="77"/>
      <c r="CC100" s="77"/>
    </row>
    <row r="101" spans="1:82" s="124" customFormat="1" ht="12.75">
      <c r="A101" s="36">
        <v>17</v>
      </c>
      <c r="B101" s="30" t="s">
        <v>2669</v>
      </c>
      <c r="C101" s="30" t="s">
        <v>2671</v>
      </c>
      <c r="D101" s="37"/>
      <c r="E101" s="33" t="s">
        <v>2896</v>
      </c>
      <c r="F101" s="263">
        <v>3678500</v>
      </c>
      <c r="G101" s="37" t="s">
        <v>157</v>
      </c>
      <c r="H101" s="39">
        <v>1051</v>
      </c>
      <c r="I101" s="38"/>
      <c r="J101" s="38"/>
      <c r="K101" s="40"/>
      <c r="L101" s="40"/>
      <c r="M101" s="4"/>
      <c r="N101" s="4"/>
      <c r="O101" s="37" t="s">
        <v>799</v>
      </c>
      <c r="P101" s="37" t="s">
        <v>801</v>
      </c>
      <c r="Q101" s="37" t="s">
        <v>122</v>
      </c>
      <c r="R101" s="37" t="s">
        <v>108</v>
      </c>
      <c r="S101" s="4"/>
      <c r="T101" s="37"/>
      <c r="U101" s="37"/>
      <c r="V101" s="4"/>
      <c r="W101" s="4"/>
      <c r="X101" s="4"/>
      <c r="Y101" s="77"/>
      <c r="Z101" s="4"/>
      <c r="AA101" s="4" t="s">
        <v>104</v>
      </c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37"/>
      <c r="BG101" s="37"/>
      <c r="BH101" s="4"/>
      <c r="BI101" s="4"/>
      <c r="BJ101" s="4"/>
      <c r="BK101" s="4"/>
      <c r="BL101" s="4"/>
      <c r="BM101" s="4"/>
      <c r="BN101" s="4"/>
      <c r="BO101" s="77"/>
      <c r="BP101" s="37"/>
      <c r="BQ101" s="37"/>
      <c r="BR101" s="37"/>
      <c r="BS101" s="37"/>
      <c r="BT101" s="37"/>
      <c r="BU101" s="77"/>
      <c r="BV101" s="77"/>
      <c r="BW101" s="77"/>
      <c r="BX101" s="38"/>
      <c r="BY101" s="77"/>
      <c r="BZ101" s="77"/>
      <c r="CA101" s="77"/>
      <c r="CB101" s="77"/>
      <c r="CC101" s="77"/>
    </row>
    <row r="102" spans="1:82" s="124" customFormat="1" ht="12.75">
      <c r="A102" s="36">
        <v>18</v>
      </c>
      <c r="B102" s="30" t="s">
        <v>2669</v>
      </c>
      <c r="C102" s="30" t="s">
        <v>2672</v>
      </c>
      <c r="D102" s="37"/>
      <c r="E102" s="33" t="s">
        <v>2896</v>
      </c>
      <c r="F102" s="263">
        <v>2009000</v>
      </c>
      <c r="G102" s="37" t="s">
        <v>157</v>
      </c>
      <c r="H102" s="39">
        <v>574</v>
      </c>
      <c r="I102" s="38"/>
      <c r="J102" s="38"/>
      <c r="K102" s="40"/>
      <c r="L102" s="40"/>
      <c r="M102" s="4"/>
      <c r="N102" s="4"/>
      <c r="O102" s="37" t="s">
        <v>799</v>
      </c>
      <c r="P102" s="37" t="s">
        <v>146</v>
      </c>
      <c r="Q102" s="37" t="s">
        <v>800</v>
      </c>
      <c r="R102" s="37" t="s">
        <v>796</v>
      </c>
      <c r="S102" s="4"/>
      <c r="T102" s="37"/>
      <c r="U102" s="37"/>
      <c r="V102" s="4"/>
      <c r="W102" s="4"/>
      <c r="X102" s="4"/>
      <c r="Y102" s="77"/>
      <c r="Z102" s="4"/>
      <c r="AA102" s="4" t="s">
        <v>104</v>
      </c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37"/>
      <c r="BG102" s="37"/>
      <c r="BH102" s="4"/>
      <c r="BI102" s="4"/>
      <c r="BJ102" s="4"/>
      <c r="BK102" s="4"/>
      <c r="BL102" s="4"/>
      <c r="BM102" s="4"/>
      <c r="BN102" s="4"/>
      <c r="BO102" s="77"/>
      <c r="BP102" s="37"/>
      <c r="BQ102" s="37"/>
      <c r="BR102" s="37"/>
      <c r="BS102" s="37"/>
      <c r="BT102" s="37"/>
      <c r="BU102" s="77"/>
      <c r="BV102" s="77"/>
      <c r="BW102" s="77"/>
      <c r="BX102" s="38"/>
      <c r="BY102" s="77"/>
      <c r="BZ102" s="77"/>
      <c r="CA102" s="77"/>
      <c r="CB102" s="77"/>
      <c r="CC102" s="77"/>
    </row>
    <row r="103" spans="1:82" s="124" customFormat="1" ht="12.75">
      <c r="A103" s="36">
        <v>19</v>
      </c>
      <c r="B103" s="30" t="s">
        <v>2669</v>
      </c>
      <c r="C103" s="30" t="s">
        <v>2673</v>
      </c>
      <c r="D103" s="37"/>
      <c r="E103" s="33" t="s">
        <v>2896</v>
      </c>
      <c r="F103" s="263">
        <v>4490500</v>
      </c>
      <c r="G103" s="37" t="s">
        <v>157</v>
      </c>
      <c r="H103" s="39">
        <v>1283</v>
      </c>
      <c r="I103" s="38"/>
      <c r="J103" s="38"/>
      <c r="K103" s="40"/>
      <c r="L103" s="40"/>
      <c r="M103" s="4"/>
      <c r="N103" s="4"/>
      <c r="O103" s="37" t="s">
        <v>795</v>
      </c>
      <c r="P103" s="37" t="s">
        <v>801</v>
      </c>
      <c r="Q103" s="37" t="s">
        <v>800</v>
      </c>
      <c r="R103" s="37" t="s">
        <v>796</v>
      </c>
      <c r="S103" s="4"/>
      <c r="T103" s="37"/>
      <c r="U103" s="37"/>
      <c r="V103" s="4"/>
      <c r="W103" s="4"/>
      <c r="X103" s="4"/>
      <c r="Y103" s="77"/>
      <c r="Z103" s="4"/>
      <c r="AA103" s="4" t="s">
        <v>104</v>
      </c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37"/>
      <c r="BG103" s="37"/>
      <c r="BH103" s="4"/>
      <c r="BI103" s="4"/>
      <c r="BJ103" s="4"/>
      <c r="BK103" s="4"/>
      <c r="BL103" s="4"/>
      <c r="BM103" s="4"/>
      <c r="BN103" s="4"/>
      <c r="BO103" s="77"/>
      <c r="BP103" s="37"/>
      <c r="BQ103" s="37"/>
      <c r="BR103" s="37"/>
      <c r="BS103" s="37"/>
      <c r="BT103" s="37"/>
      <c r="BU103" s="77"/>
      <c r="BV103" s="77"/>
      <c r="BW103" s="77"/>
      <c r="BX103" s="38"/>
      <c r="BY103" s="77"/>
      <c r="BZ103" s="77"/>
      <c r="CA103" s="77"/>
      <c r="CB103" s="77"/>
      <c r="CC103" s="77"/>
    </row>
    <row r="104" spans="1:82" s="124" customFormat="1" ht="12.75">
      <c r="A104" s="36">
        <v>20</v>
      </c>
      <c r="B104" s="30" t="s">
        <v>2669</v>
      </c>
      <c r="C104" s="30" t="s">
        <v>2674</v>
      </c>
      <c r="D104" s="37"/>
      <c r="E104" s="33" t="s">
        <v>2896</v>
      </c>
      <c r="F104" s="263">
        <v>2642500</v>
      </c>
      <c r="G104" s="37" t="s">
        <v>157</v>
      </c>
      <c r="H104" s="39">
        <v>755</v>
      </c>
      <c r="I104" s="38"/>
      <c r="J104" s="38"/>
      <c r="K104" s="40"/>
      <c r="L104" s="40"/>
      <c r="M104" s="4"/>
      <c r="N104" s="4"/>
      <c r="O104" s="37" t="s">
        <v>799</v>
      </c>
      <c r="P104" s="37" t="s">
        <v>146</v>
      </c>
      <c r="Q104" s="37" t="s">
        <v>122</v>
      </c>
      <c r="R104" s="37" t="s">
        <v>796</v>
      </c>
      <c r="S104" s="4"/>
      <c r="T104" s="37"/>
      <c r="U104" s="37"/>
      <c r="V104" s="4"/>
      <c r="W104" s="4"/>
      <c r="X104" s="4"/>
      <c r="Y104" s="77"/>
      <c r="Z104" s="4"/>
      <c r="AA104" s="4" t="s">
        <v>104</v>
      </c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37"/>
      <c r="BG104" s="37"/>
      <c r="BH104" s="4"/>
      <c r="BI104" s="4"/>
      <c r="BJ104" s="4"/>
      <c r="BK104" s="4"/>
      <c r="BL104" s="4"/>
      <c r="BM104" s="4"/>
      <c r="BN104" s="4"/>
      <c r="BO104" s="77"/>
      <c r="BP104" s="37"/>
      <c r="BQ104" s="37"/>
      <c r="BR104" s="37"/>
      <c r="BS104" s="37"/>
      <c r="BT104" s="37"/>
      <c r="BU104" s="77"/>
      <c r="BV104" s="77"/>
      <c r="BW104" s="77"/>
      <c r="BX104" s="38"/>
      <c r="BY104" s="77"/>
      <c r="BZ104" s="77"/>
      <c r="CA104" s="77"/>
      <c r="CB104" s="77"/>
      <c r="CC104" s="77"/>
    </row>
    <row r="105" spans="1:82" s="124" customFormat="1" ht="12.75">
      <c r="A105" s="36">
        <v>21</v>
      </c>
      <c r="B105" s="30" t="s">
        <v>2675</v>
      </c>
      <c r="C105" s="30" t="s">
        <v>2676</v>
      </c>
      <c r="D105" s="37"/>
      <c r="E105" s="33" t="s">
        <v>2896</v>
      </c>
      <c r="F105" s="263">
        <v>1659000</v>
      </c>
      <c r="G105" s="37" t="s">
        <v>157</v>
      </c>
      <c r="H105" s="39">
        <v>474</v>
      </c>
      <c r="I105" s="38"/>
      <c r="J105" s="38"/>
      <c r="K105" s="40"/>
      <c r="L105" s="40"/>
      <c r="M105" s="4"/>
      <c r="N105" s="4"/>
      <c r="O105" s="37" t="s">
        <v>799</v>
      </c>
      <c r="P105" s="37" t="s">
        <v>797</v>
      </c>
      <c r="Q105" s="37"/>
      <c r="R105" s="37" t="s">
        <v>108</v>
      </c>
      <c r="S105" s="4"/>
      <c r="T105" s="37"/>
      <c r="U105" s="37"/>
      <c r="V105" s="4"/>
      <c r="W105" s="4"/>
      <c r="X105" s="4"/>
      <c r="Y105" s="77"/>
      <c r="Z105" s="4"/>
      <c r="AA105" s="4" t="s">
        <v>104</v>
      </c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37"/>
      <c r="BG105" s="37"/>
      <c r="BH105" s="4"/>
      <c r="BI105" s="4"/>
      <c r="BJ105" s="4"/>
      <c r="BK105" s="4"/>
      <c r="BL105" s="4"/>
      <c r="BM105" s="4"/>
      <c r="BN105" s="4"/>
      <c r="BO105" s="77"/>
      <c r="BP105" s="37"/>
      <c r="BQ105" s="37"/>
      <c r="BR105" s="37"/>
      <c r="BS105" s="37"/>
      <c r="BT105" s="37"/>
      <c r="BU105" s="77"/>
      <c r="BV105" s="77"/>
      <c r="BW105" s="77"/>
      <c r="BX105" s="38"/>
      <c r="BY105" s="77"/>
      <c r="BZ105" s="77"/>
      <c r="CA105" s="77"/>
      <c r="CB105" s="77"/>
      <c r="CC105" s="77"/>
    </row>
    <row r="106" spans="1:82" s="124" customFormat="1" ht="12.75">
      <c r="A106" s="36">
        <v>22</v>
      </c>
      <c r="B106" s="30" t="s">
        <v>2675</v>
      </c>
      <c r="C106" s="30" t="s">
        <v>2677</v>
      </c>
      <c r="D106" s="37"/>
      <c r="E106" s="33" t="s">
        <v>2896</v>
      </c>
      <c r="F106" s="263">
        <v>1858500</v>
      </c>
      <c r="G106" s="37" t="s">
        <v>157</v>
      </c>
      <c r="H106" s="39">
        <v>531</v>
      </c>
      <c r="I106" s="38"/>
      <c r="J106" s="38"/>
      <c r="K106" s="40"/>
      <c r="L106" s="40"/>
      <c r="M106" s="4"/>
      <c r="N106" s="4"/>
      <c r="O106" s="37" t="s">
        <v>799</v>
      </c>
      <c r="P106" s="37" t="s">
        <v>797</v>
      </c>
      <c r="Q106" s="37"/>
      <c r="R106" s="37" t="s">
        <v>108</v>
      </c>
      <c r="S106" s="4"/>
      <c r="T106" s="37"/>
      <c r="U106" s="37"/>
      <c r="V106" s="4"/>
      <c r="W106" s="4"/>
      <c r="X106" s="4"/>
      <c r="Y106" s="77"/>
      <c r="Z106" s="4"/>
      <c r="AA106" s="4" t="s">
        <v>104</v>
      </c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37"/>
      <c r="BG106" s="37"/>
      <c r="BH106" s="4"/>
      <c r="BI106" s="4"/>
      <c r="BJ106" s="4"/>
      <c r="BK106" s="4"/>
      <c r="BL106" s="4"/>
      <c r="BM106" s="4"/>
      <c r="BN106" s="4"/>
      <c r="BO106" s="77"/>
      <c r="BP106" s="37"/>
      <c r="BQ106" s="37"/>
      <c r="BR106" s="37"/>
      <c r="BS106" s="37"/>
      <c r="BT106" s="37"/>
      <c r="BU106" s="77"/>
      <c r="BV106" s="77"/>
      <c r="BW106" s="77"/>
      <c r="BX106" s="38"/>
      <c r="BY106" s="77"/>
      <c r="BZ106" s="77"/>
      <c r="CA106" s="77"/>
      <c r="CB106" s="77"/>
      <c r="CC106" s="77"/>
    </row>
    <row r="107" spans="1:82" s="48" customFormat="1" ht="15">
      <c r="A107" s="301"/>
      <c r="B107" s="302" t="s">
        <v>2704</v>
      </c>
      <c r="C107" s="303"/>
      <c r="D107" s="303"/>
      <c r="E107" s="303"/>
      <c r="F107" s="303"/>
      <c r="G107" s="303"/>
      <c r="H107" s="303"/>
      <c r="I107" s="303"/>
      <c r="J107" s="303"/>
      <c r="K107" s="303"/>
      <c r="L107" s="303"/>
      <c r="M107" s="303"/>
      <c r="N107" s="303"/>
      <c r="O107" s="303"/>
      <c r="P107" s="303"/>
      <c r="Q107" s="303"/>
      <c r="R107" s="303"/>
      <c r="S107" s="303"/>
      <c r="T107" s="303"/>
      <c r="U107" s="303"/>
      <c r="V107" s="303"/>
      <c r="W107" s="303"/>
      <c r="X107" s="303"/>
      <c r="Y107" s="304"/>
      <c r="Z107" s="267"/>
      <c r="AA107" s="267"/>
      <c r="AB107" s="267"/>
      <c r="AC107" s="267"/>
      <c r="AD107" s="267"/>
      <c r="AE107" s="267"/>
      <c r="AF107" s="267"/>
      <c r="AG107" s="267"/>
      <c r="AH107" s="267"/>
      <c r="AI107" s="267"/>
      <c r="AJ107" s="267"/>
      <c r="AK107" s="267"/>
      <c r="AL107" s="267"/>
      <c r="AM107" s="267"/>
      <c r="AN107" s="267"/>
      <c r="AO107" s="267"/>
      <c r="AP107" s="267"/>
      <c r="AQ107" s="267"/>
      <c r="AR107" s="267"/>
      <c r="AS107" s="267"/>
      <c r="AT107" s="267"/>
      <c r="AU107" s="267"/>
      <c r="AV107" s="267"/>
      <c r="AW107" s="267"/>
      <c r="AX107" s="267"/>
      <c r="AY107" s="267"/>
      <c r="AZ107" s="267"/>
      <c r="BA107" s="267"/>
      <c r="BB107" s="267"/>
      <c r="BC107" s="267"/>
      <c r="BD107" s="267"/>
      <c r="BE107" s="267"/>
      <c r="BF107" s="267"/>
      <c r="BG107" s="267"/>
      <c r="BH107" s="267"/>
      <c r="BI107" s="267"/>
      <c r="BJ107" s="267"/>
      <c r="BK107" s="267"/>
      <c r="BL107" s="267"/>
      <c r="BM107" s="267"/>
      <c r="BN107" s="267"/>
      <c r="BO107" s="267"/>
      <c r="BP107" s="267"/>
      <c r="BQ107" s="267"/>
      <c r="BR107" s="267"/>
      <c r="BS107" s="267"/>
      <c r="BT107" s="267"/>
      <c r="BU107" s="267"/>
      <c r="BV107" s="267"/>
      <c r="BW107" s="267"/>
      <c r="BX107" s="267"/>
      <c r="BY107" s="267"/>
      <c r="BZ107" s="267"/>
      <c r="CA107" s="267"/>
      <c r="CB107" s="267"/>
      <c r="CC107" s="267"/>
      <c r="CD107" s="267"/>
    </row>
    <row r="108" spans="1:82" s="124" customFormat="1" ht="12.75">
      <c r="A108" s="36">
        <v>1</v>
      </c>
      <c r="B108" s="30" t="s">
        <v>2697</v>
      </c>
      <c r="C108" s="76"/>
      <c r="D108" s="37"/>
      <c r="E108" s="33" t="s">
        <v>2896</v>
      </c>
      <c r="F108" s="263">
        <v>12500000</v>
      </c>
      <c r="G108" s="37" t="s">
        <v>157</v>
      </c>
      <c r="H108" s="39">
        <v>1778.4</v>
      </c>
      <c r="I108" s="38"/>
      <c r="J108" s="38"/>
      <c r="K108" s="40"/>
      <c r="L108" s="40"/>
      <c r="M108" s="4"/>
      <c r="N108" s="4"/>
      <c r="O108" s="37" t="s">
        <v>795</v>
      </c>
      <c r="P108" s="37" t="s">
        <v>146</v>
      </c>
      <c r="Q108" s="37" t="s">
        <v>800</v>
      </c>
      <c r="R108" s="37" t="s">
        <v>796</v>
      </c>
      <c r="S108" s="4"/>
      <c r="T108" s="37"/>
      <c r="U108" s="37" t="s">
        <v>2698</v>
      </c>
      <c r="V108" s="4"/>
      <c r="W108" s="4"/>
      <c r="X108" s="4"/>
      <c r="Y108" s="77"/>
      <c r="Z108" s="4"/>
      <c r="AA108" s="4" t="s">
        <v>104</v>
      </c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37"/>
      <c r="BG108" s="37"/>
      <c r="BH108" s="4"/>
      <c r="BI108" s="4"/>
      <c r="BJ108" s="4"/>
      <c r="BK108" s="4"/>
      <c r="BL108" s="4"/>
      <c r="BM108" s="4"/>
      <c r="BN108" s="4"/>
      <c r="BO108" s="77"/>
      <c r="BP108" s="37"/>
      <c r="BQ108" s="37"/>
      <c r="BR108" s="37"/>
      <c r="BS108" s="37"/>
      <c r="BT108" s="37"/>
      <c r="BU108" s="77"/>
      <c r="BV108" s="77"/>
      <c r="BW108" s="77"/>
      <c r="BX108" s="38"/>
      <c r="BY108" s="77"/>
      <c r="BZ108" s="77"/>
      <c r="CA108" s="77"/>
      <c r="CB108" s="77"/>
      <c r="CC108" s="77"/>
    </row>
    <row r="109" spans="1:82" s="124" customFormat="1" ht="12.75">
      <c r="A109" s="36">
        <v>2</v>
      </c>
      <c r="B109" s="30" t="s">
        <v>806</v>
      </c>
      <c r="C109" s="76"/>
      <c r="D109" s="37"/>
      <c r="E109" s="33" t="s">
        <v>2896</v>
      </c>
      <c r="F109" s="78">
        <v>5523000</v>
      </c>
      <c r="G109" s="37" t="s">
        <v>157</v>
      </c>
      <c r="H109" s="39">
        <v>1578</v>
      </c>
      <c r="I109" s="38"/>
      <c r="J109" s="38"/>
      <c r="K109" s="40"/>
      <c r="L109" s="40"/>
      <c r="M109" s="4"/>
      <c r="N109" s="4"/>
      <c r="O109" s="37" t="s">
        <v>795</v>
      </c>
      <c r="P109" s="37" t="s">
        <v>797</v>
      </c>
      <c r="Q109" s="37" t="s">
        <v>800</v>
      </c>
      <c r="R109" s="37" t="s">
        <v>796</v>
      </c>
      <c r="S109" s="4"/>
      <c r="T109" s="37"/>
      <c r="U109" s="37"/>
      <c r="V109" s="4"/>
      <c r="W109" s="4"/>
      <c r="X109" s="4"/>
      <c r="Y109" s="77"/>
      <c r="Z109" s="4"/>
      <c r="AA109" s="4" t="s">
        <v>104</v>
      </c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37"/>
      <c r="BG109" s="37"/>
      <c r="BH109" s="4"/>
      <c r="BI109" s="4"/>
      <c r="BJ109" s="4"/>
      <c r="BK109" s="4"/>
      <c r="BL109" s="4"/>
      <c r="BM109" s="4"/>
      <c r="BN109" s="4"/>
      <c r="BO109" s="77"/>
      <c r="BP109" s="37"/>
      <c r="BQ109" s="37"/>
      <c r="BR109" s="37"/>
      <c r="BS109" s="37"/>
      <c r="BT109" s="37"/>
      <c r="BU109" s="77"/>
      <c r="BV109" s="77"/>
      <c r="BW109" s="77"/>
      <c r="BX109" s="38"/>
      <c r="BY109" s="77"/>
      <c r="BZ109" s="77"/>
      <c r="CA109" s="77"/>
      <c r="CB109" s="77"/>
      <c r="CC109" s="77"/>
    </row>
    <row r="110" spans="1:82" s="124" customFormat="1" ht="12.75">
      <c r="A110" s="36">
        <v>3</v>
      </c>
      <c r="B110" s="30" t="s">
        <v>865</v>
      </c>
      <c r="C110" s="76" t="s">
        <v>2707</v>
      </c>
      <c r="D110" s="37"/>
      <c r="E110" s="33" t="s">
        <v>2896</v>
      </c>
      <c r="F110" s="78">
        <v>5124000</v>
      </c>
      <c r="G110" s="37" t="s">
        <v>157</v>
      </c>
      <c r="H110" s="39">
        <v>1464</v>
      </c>
      <c r="I110" s="38"/>
      <c r="J110" s="38"/>
      <c r="K110" s="40"/>
      <c r="L110" s="40"/>
      <c r="M110" s="4"/>
      <c r="N110" s="4"/>
      <c r="O110" s="37" t="s">
        <v>795</v>
      </c>
      <c r="P110" s="37" t="s">
        <v>797</v>
      </c>
      <c r="Q110" s="37" t="s">
        <v>800</v>
      </c>
      <c r="R110" s="37" t="s">
        <v>108</v>
      </c>
      <c r="S110" s="4"/>
      <c r="T110" s="37"/>
      <c r="U110" s="37"/>
      <c r="V110" s="4"/>
      <c r="W110" s="4"/>
      <c r="X110" s="4"/>
      <c r="Y110" s="77"/>
      <c r="Z110" s="4"/>
      <c r="AA110" s="4" t="s">
        <v>104</v>
      </c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37"/>
      <c r="BG110" s="37"/>
      <c r="BH110" s="4"/>
      <c r="BI110" s="4"/>
      <c r="BJ110" s="4"/>
      <c r="BK110" s="4"/>
      <c r="BL110" s="4"/>
      <c r="BM110" s="4"/>
      <c r="BN110" s="4"/>
      <c r="BO110" s="77"/>
      <c r="BP110" s="37"/>
      <c r="BQ110" s="37"/>
      <c r="BR110" s="37"/>
      <c r="BS110" s="37"/>
      <c r="BT110" s="37"/>
      <c r="BU110" s="77"/>
      <c r="BV110" s="77"/>
      <c r="BW110" s="77"/>
      <c r="BX110" s="38"/>
      <c r="BY110" s="77"/>
      <c r="BZ110" s="77"/>
      <c r="CA110" s="77"/>
      <c r="CB110" s="77"/>
      <c r="CC110" s="77"/>
    </row>
    <row r="111" spans="1:82" s="124" customFormat="1" ht="12.75">
      <c r="A111" s="36">
        <v>4</v>
      </c>
      <c r="B111" s="30" t="s">
        <v>866</v>
      </c>
      <c r="C111" s="76" t="s">
        <v>2707</v>
      </c>
      <c r="D111" s="37"/>
      <c r="E111" s="33" t="s">
        <v>2896</v>
      </c>
      <c r="F111" s="78">
        <v>4025000</v>
      </c>
      <c r="G111" s="37" t="s">
        <v>157</v>
      </c>
      <c r="H111" s="39">
        <v>1150</v>
      </c>
      <c r="I111" s="38"/>
      <c r="J111" s="38"/>
      <c r="K111" s="40"/>
      <c r="L111" s="40"/>
      <c r="M111" s="4"/>
      <c r="N111" s="4"/>
      <c r="O111" s="37" t="s">
        <v>795</v>
      </c>
      <c r="P111" s="37" t="s">
        <v>797</v>
      </c>
      <c r="Q111" s="37" t="s">
        <v>800</v>
      </c>
      <c r="R111" s="37" t="s">
        <v>108</v>
      </c>
      <c r="S111" s="4"/>
      <c r="T111" s="37"/>
      <c r="U111" s="37"/>
      <c r="V111" s="4"/>
      <c r="W111" s="4"/>
      <c r="X111" s="4"/>
      <c r="Y111" s="77"/>
      <c r="Z111" s="4"/>
      <c r="AA111" s="4" t="s">
        <v>104</v>
      </c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37"/>
      <c r="BG111" s="37"/>
      <c r="BH111" s="4"/>
      <c r="BI111" s="4"/>
      <c r="BJ111" s="4"/>
      <c r="BK111" s="4"/>
      <c r="BL111" s="4"/>
      <c r="BM111" s="4"/>
      <c r="BN111" s="4"/>
      <c r="BO111" s="77"/>
      <c r="BP111" s="37"/>
      <c r="BQ111" s="37"/>
      <c r="BR111" s="37"/>
      <c r="BS111" s="37"/>
      <c r="BT111" s="37"/>
      <c r="BU111" s="77"/>
      <c r="BV111" s="77"/>
      <c r="BW111" s="77"/>
      <c r="BX111" s="38"/>
      <c r="BY111" s="77"/>
      <c r="BZ111" s="77"/>
      <c r="CA111" s="77"/>
      <c r="CB111" s="77"/>
      <c r="CC111" s="77"/>
    </row>
    <row r="112" spans="1:82" s="124" customFormat="1" ht="12.75">
      <c r="A112" s="36">
        <v>5</v>
      </c>
      <c r="B112" s="30" t="s">
        <v>2660</v>
      </c>
      <c r="C112" s="76" t="s">
        <v>2708</v>
      </c>
      <c r="D112" s="37"/>
      <c r="E112" s="33" t="s">
        <v>2896</v>
      </c>
      <c r="F112" s="78">
        <v>3580500</v>
      </c>
      <c r="G112" s="37" t="s">
        <v>157</v>
      </c>
      <c r="H112" s="39">
        <v>1023</v>
      </c>
      <c r="I112" s="38"/>
      <c r="J112" s="38"/>
      <c r="K112" s="40"/>
      <c r="L112" s="40"/>
      <c r="M112" s="4"/>
      <c r="N112" s="4"/>
      <c r="O112" s="37" t="s">
        <v>795</v>
      </c>
      <c r="P112" s="37" t="s">
        <v>797</v>
      </c>
      <c r="Q112" s="37" t="s">
        <v>800</v>
      </c>
      <c r="R112" s="37" t="s">
        <v>108</v>
      </c>
      <c r="S112" s="4"/>
      <c r="T112" s="37"/>
      <c r="U112" s="37"/>
      <c r="V112" s="4"/>
      <c r="W112" s="4"/>
      <c r="X112" s="4"/>
      <c r="Y112" s="77"/>
      <c r="Z112" s="4"/>
      <c r="AA112" s="4" t="s">
        <v>104</v>
      </c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37"/>
      <c r="BG112" s="37"/>
      <c r="BH112" s="4"/>
      <c r="BI112" s="4"/>
      <c r="BJ112" s="4"/>
      <c r="BK112" s="4"/>
      <c r="BL112" s="4"/>
      <c r="BM112" s="4"/>
      <c r="BN112" s="4"/>
      <c r="BO112" s="77"/>
      <c r="BP112" s="37"/>
      <c r="BQ112" s="37"/>
      <c r="BR112" s="37"/>
      <c r="BS112" s="37"/>
      <c r="BT112" s="37"/>
      <c r="BU112" s="77"/>
      <c r="BV112" s="77"/>
      <c r="BW112" s="77"/>
      <c r="BX112" s="38"/>
      <c r="BY112" s="77"/>
      <c r="BZ112" s="77"/>
      <c r="CA112" s="77"/>
      <c r="CB112" s="77"/>
      <c r="CC112" s="77"/>
    </row>
    <row r="113" spans="1:81" s="124" customFormat="1" ht="12.75">
      <c r="A113" s="36">
        <v>6</v>
      </c>
      <c r="B113" s="30" t="s">
        <v>2705</v>
      </c>
      <c r="C113" s="76" t="s">
        <v>2709</v>
      </c>
      <c r="D113" s="37"/>
      <c r="E113" s="33" t="s">
        <v>2896</v>
      </c>
      <c r="F113" s="78">
        <v>2327500</v>
      </c>
      <c r="G113" s="37" t="s">
        <v>157</v>
      </c>
      <c r="H113" s="39">
        <v>665</v>
      </c>
      <c r="I113" s="38"/>
      <c r="J113" s="38"/>
      <c r="K113" s="40"/>
      <c r="L113" s="40"/>
      <c r="M113" s="4"/>
      <c r="N113" s="4"/>
      <c r="O113" s="37" t="s">
        <v>795</v>
      </c>
      <c r="P113" s="37" t="s">
        <v>797</v>
      </c>
      <c r="Q113" s="37" t="s">
        <v>800</v>
      </c>
      <c r="R113" s="37" t="s">
        <v>108</v>
      </c>
      <c r="S113" s="4"/>
      <c r="T113" s="37"/>
      <c r="U113" s="37"/>
      <c r="V113" s="4"/>
      <c r="W113" s="4"/>
      <c r="X113" s="4"/>
      <c r="Y113" s="77"/>
      <c r="Z113" s="4"/>
      <c r="AA113" s="4" t="s">
        <v>104</v>
      </c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37"/>
      <c r="BG113" s="37"/>
      <c r="BH113" s="4"/>
      <c r="BI113" s="4"/>
      <c r="BJ113" s="4"/>
      <c r="BK113" s="4"/>
      <c r="BL113" s="4"/>
      <c r="BM113" s="4"/>
      <c r="BN113" s="4"/>
      <c r="BO113" s="77"/>
      <c r="BP113" s="37"/>
      <c r="BQ113" s="37"/>
      <c r="BR113" s="37"/>
      <c r="BS113" s="37"/>
      <c r="BT113" s="37"/>
      <c r="BU113" s="77"/>
      <c r="BV113" s="77"/>
      <c r="BW113" s="77"/>
      <c r="BX113" s="38"/>
      <c r="BY113" s="77"/>
      <c r="BZ113" s="77"/>
      <c r="CA113" s="77"/>
      <c r="CB113" s="77"/>
      <c r="CC113" s="77"/>
    </row>
    <row r="114" spans="1:81" s="124" customFormat="1" ht="12.75">
      <c r="A114" s="36">
        <v>7</v>
      </c>
      <c r="B114" s="30" t="s">
        <v>2711</v>
      </c>
      <c r="C114" s="76" t="s">
        <v>2706</v>
      </c>
      <c r="D114" s="37"/>
      <c r="E114" s="33" t="s">
        <v>2896</v>
      </c>
      <c r="F114" s="78">
        <v>9180500</v>
      </c>
      <c r="G114" s="37" t="s">
        <v>157</v>
      </c>
      <c r="H114" s="39">
        <v>2623</v>
      </c>
      <c r="I114" s="38"/>
      <c r="J114" s="38"/>
      <c r="K114" s="40"/>
      <c r="L114" s="40"/>
      <c r="M114" s="4"/>
      <c r="N114" s="4"/>
      <c r="O114" s="37" t="s">
        <v>795</v>
      </c>
      <c r="P114" s="37" t="s">
        <v>146</v>
      </c>
      <c r="Q114" s="37" t="s">
        <v>800</v>
      </c>
      <c r="R114" s="37" t="s">
        <v>108</v>
      </c>
      <c r="S114" s="4"/>
      <c r="T114" s="37"/>
      <c r="U114" s="37"/>
      <c r="V114" s="4"/>
      <c r="W114" s="4"/>
      <c r="X114" s="4"/>
      <c r="Y114" s="77"/>
      <c r="Z114" s="4"/>
      <c r="AA114" s="4" t="s">
        <v>104</v>
      </c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37"/>
      <c r="BG114" s="37"/>
      <c r="BH114" s="4"/>
      <c r="BI114" s="4"/>
      <c r="BJ114" s="4"/>
      <c r="BK114" s="4"/>
      <c r="BL114" s="4"/>
      <c r="BM114" s="4"/>
      <c r="BN114" s="4"/>
      <c r="BO114" s="77"/>
      <c r="BP114" s="37"/>
      <c r="BQ114" s="37"/>
      <c r="BR114" s="37"/>
      <c r="BS114" s="37"/>
      <c r="BT114" s="37"/>
      <c r="BU114" s="77"/>
      <c r="BV114" s="77"/>
      <c r="BW114" s="77"/>
      <c r="BX114" s="38"/>
      <c r="BY114" s="77"/>
      <c r="BZ114" s="77"/>
      <c r="CA114" s="77"/>
      <c r="CB114" s="77"/>
      <c r="CC114" s="77"/>
    </row>
    <row r="115" spans="1:81" s="124" customFormat="1" ht="12.75">
      <c r="A115" s="36">
        <v>8</v>
      </c>
      <c r="B115" s="30" t="s">
        <v>807</v>
      </c>
      <c r="C115" s="76"/>
      <c r="D115" s="37"/>
      <c r="E115" s="37" t="s">
        <v>2902</v>
      </c>
      <c r="F115" s="263">
        <v>2000000</v>
      </c>
      <c r="G115" s="37" t="s">
        <v>157</v>
      </c>
      <c r="H115" s="39"/>
      <c r="I115" s="38"/>
      <c r="J115" s="38"/>
      <c r="K115" s="40"/>
      <c r="L115" s="40"/>
      <c r="M115" s="4"/>
      <c r="N115" s="4"/>
      <c r="O115" s="37" t="s">
        <v>799</v>
      </c>
      <c r="P115" s="37" t="s">
        <v>146</v>
      </c>
      <c r="Q115" s="37" t="s">
        <v>800</v>
      </c>
      <c r="R115" s="37" t="s">
        <v>796</v>
      </c>
      <c r="S115" s="4"/>
      <c r="T115" s="37"/>
      <c r="U115" s="37"/>
      <c r="V115" s="4"/>
      <c r="W115" s="4"/>
      <c r="X115" s="4"/>
      <c r="Y115" s="77"/>
      <c r="Z115" s="4"/>
      <c r="AA115" s="4" t="s">
        <v>104</v>
      </c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37"/>
      <c r="BG115" s="37"/>
      <c r="BH115" s="4"/>
      <c r="BI115" s="4"/>
      <c r="BJ115" s="4"/>
      <c r="BK115" s="4"/>
      <c r="BL115" s="4"/>
      <c r="BM115" s="4"/>
      <c r="BN115" s="4"/>
      <c r="BO115" s="77"/>
      <c r="BP115" s="37"/>
      <c r="BQ115" s="37"/>
      <c r="BR115" s="37"/>
      <c r="BS115" s="37"/>
      <c r="BT115" s="37"/>
      <c r="BU115" s="77"/>
      <c r="BV115" s="77"/>
      <c r="BW115" s="77"/>
      <c r="BX115" s="38"/>
      <c r="BY115" s="77"/>
      <c r="BZ115" s="77"/>
      <c r="CA115" s="77"/>
      <c r="CB115" s="77"/>
      <c r="CC115" s="77"/>
    </row>
    <row r="116" spans="1:81" s="46" customFormat="1" ht="12.75">
      <c r="A116" s="36">
        <v>9</v>
      </c>
      <c r="B116" s="7" t="s">
        <v>808</v>
      </c>
      <c r="C116" s="21"/>
      <c r="D116" s="21"/>
      <c r="E116" s="37" t="s">
        <v>2898</v>
      </c>
      <c r="F116" s="78">
        <v>367341.9</v>
      </c>
      <c r="G116" s="221" t="s">
        <v>100</v>
      </c>
      <c r="H116" s="21"/>
      <c r="I116" s="21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</row>
    <row r="117" spans="1:81" s="46" customFormat="1" ht="25.5">
      <c r="A117" s="36">
        <v>10</v>
      </c>
      <c r="B117" s="7" t="s">
        <v>2710</v>
      </c>
      <c r="C117" s="21"/>
      <c r="D117" s="21"/>
      <c r="E117" s="37" t="s">
        <v>2898</v>
      </c>
      <c r="F117" s="78">
        <v>89850</v>
      </c>
      <c r="G117" s="221" t="s">
        <v>100</v>
      </c>
      <c r="H117" s="21"/>
      <c r="I117" s="221">
        <v>2019</v>
      </c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</row>
    <row r="118" spans="1:81" s="46" customFormat="1" ht="12.75">
      <c r="A118" s="36">
        <v>11</v>
      </c>
      <c r="B118" s="7" t="s">
        <v>2712</v>
      </c>
      <c r="C118" s="21"/>
      <c r="D118" s="21"/>
      <c r="E118" s="37" t="s">
        <v>2906</v>
      </c>
      <c r="F118" s="78">
        <v>3500000</v>
      </c>
      <c r="G118" s="221" t="s">
        <v>157</v>
      </c>
      <c r="H118" s="21"/>
      <c r="I118" s="21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</row>
    <row r="119" spans="1:81" s="46" customFormat="1" ht="12.75">
      <c r="A119" s="36">
        <v>12</v>
      </c>
      <c r="B119" s="7" t="s">
        <v>1165</v>
      </c>
      <c r="C119" s="21"/>
      <c r="D119" s="21"/>
      <c r="E119" s="37" t="s">
        <v>2898</v>
      </c>
      <c r="F119" s="78">
        <v>1319755.44</v>
      </c>
      <c r="G119" s="221" t="s">
        <v>100</v>
      </c>
      <c r="H119" s="21"/>
      <c r="I119" s="21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</row>
    <row r="120" spans="1:81" s="46" customFormat="1" ht="63.75">
      <c r="A120" s="36">
        <v>13</v>
      </c>
      <c r="B120" s="7" t="s">
        <v>2764</v>
      </c>
      <c r="C120" s="21"/>
      <c r="D120" s="21"/>
      <c r="E120" s="37" t="s">
        <v>2898</v>
      </c>
      <c r="F120" s="78">
        <v>1300000</v>
      </c>
      <c r="G120" s="221" t="s">
        <v>157</v>
      </c>
      <c r="H120" s="21"/>
      <c r="I120" s="21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22" t="s">
        <v>2849</v>
      </c>
    </row>
    <row r="121" spans="1:81" s="267" customFormat="1" ht="15">
      <c r="A121" s="318"/>
      <c r="B121" s="32"/>
    </row>
    <row r="122" spans="1:81" s="267" customFormat="1" ht="15">
      <c r="A122" s="318"/>
      <c r="B122" s="32"/>
    </row>
    <row r="123" spans="1:81" s="24" customFormat="1">
      <c r="A123" s="112">
        <v>3</v>
      </c>
      <c r="B123" s="111" t="str">
        <f>'Zakładka nr 1'!B5</f>
        <v>Straż Miejska w Jeleniej Górze</v>
      </c>
      <c r="C123" s="79"/>
      <c r="D123" s="23"/>
      <c r="E123" s="23"/>
      <c r="F123" s="262"/>
      <c r="G123" s="43"/>
      <c r="H123" s="23"/>
      <c r="I123" s="23"/>
      <c r="J123" s="23"/>
      <c r="K123" s="23"/>
      <c r="L123" s="23"/>
      <c r="M123" s="23"/>
      <c r="N123" s="23"/>
      <c r="O123" s="23"/>
      <c r="P123" s="23"/>
      <c r="Q123" s="23"/>
    </row>
    <row r="124" spans="1:81" s="25" customFormat="1" ht="12.75" customHeight="1">
      <c r="A124" s="316" t="s">
        <v>0</v>
      </c>
      <c r="B124" s="275" t="s">
        <v>48</v>
      </c>
      <c r="C124" s="275" t="s">
        <v>27</v>
      </c>
      <c r="D124" s="275" t="s">
        <v>148</v>
      </c>
      <c r="E124" s="275" t="s">
        <v>2916</v>
      </c>
      <c r="F124" s="275" t="s">
        <v>2907</v>
      </c>
      <c r="G124" s="275" t="s">
        <v>19</v>
      </c>
      <c r="H124" s="275" t="s">
        <v>49</v>
      </c>
      <c r="I124" s="275" t="s">
        <v>50</v>
      </c>
      <c r="J124" s="275" t="s">
        <v>1147</v>
      </c>
      <c r="K124" s="275" t="s">
        <v>51</v>
      </c>
      <c r="L124" s="275"/>
      <c r="M124" s="275"/>
      <c r="N124" s="275"/>
      <c r="O124" s="275" t="s">
        <v>52</v>
      </c>
      <c r="P124" s="275"/>
      <c r="Q124" s="275"/>
      <c r="R124" s="275"/>
      <c r="S124" s="275" t="s">
        <v>53</v>
      </c>
      <c r="T124" s="275" t="s">
        <v>54</v>
      </c>
      <c r="U124" s="275" t="s">
        <v>55</v>
      </c>
      <c r="V124" s="275" t="s">
        <v>56</v>
      </c>
      <c r="W124" s="275" t="s">
        <v>57</v>
      </c>
      <c r="X124" s="275" t="s">
        <v>159</v>
      </c>
      <c r="Y124" s="275" t="s">
        <v>72</v>
      </c>
      <c r="Z124" s="294" t="s">
        <v>58</v>
      </c>
      <c r="AA124" s="294" t="s">
        <v>167</v>
      </c>
      <c r="AB124" s="294"/>
      <c r="AC124" s="294"/>
      <c r="AD124" s="294"/>
      <c r="AE124" s="294"/>
      <c r="AF124" s="294"/>
      <c r="AG124" s="294" t="s">
        <v>164</v>
      </c>
      <c r="AH124" s="294"/>
      <c r="AI124" s="294"/>
      <c r="AJ124" s="294" t="s">
        <v>59</v>
      </c>
      <c r="AK124" s="294"/>
      <c r="AL124" s="294" t="s">
        <v>60</v>
      </c>
      <c r="AM124" s="294"/>
      <c r="AN124" s="294" t="s">
        <v>302</v>
      </c>
      <c r="AO124" s="294"/>
      <c r="AP124" s="294"/>
      <c r="AQ124" s="294"/>
      <c r="AR124" s="294"/>
      <c r="AS124" s="294"/>
      <c r="AT124" s="294"/>
      <c r="AU124" s="294"/>
      <c r="AV124" s="294"/>
      <c r="AW124" s="294"/>
      <c r="AX124" s="294"/>
      <c r="AY124" s="294"/>
      <c r="AZ124" s="297" t="s">
        <v>5</v>
      </c>
      <c r="BA124" s="297"/>
      <c r="BB124" s="297"/>
      <c r="BC124" s="297"/>
      <c r="BD124" s="297"/>
      <c r="BE124" s="297"/>
      <c r="BF124" s="297"/>
      <c r="BG124" s="297"/>
      <c r="BH124" s="297"/>
      <c r="BI124" s="297"/>
      <c r="BJ124" s="297"/>
      <c r="BK124" s="297"/>
      <c r="BL124" s="297"/>
      <c r="BM124" s="297"/>
      <c r="BN124" s="299" t="s">
        <v>61</v>
      </c>
      <c r="BO124" s="299"/>
      <c r="BP124" s="299"/>
      <c r="BQ124" s="299"/>
      <c r="BR124" s="299"/>
      <c r="BS124" s="299"/>
      <c r="BT124" s="299"/>
      <c r="BU124" s="299"/>
      <c r="BV124" s="299"/>
      <c r="BW124" s="299"/>
      <c r="BX124" s="299"/>
      <c r="BY124" s="299"/>
      <c r="BZ124" s="299"/>
      <c r="CA124" s="299"/>
      <c r="CB124" s="299"/>
      <c r="CC124" s="299"/>
    </row>
    <row r="125" spans="1:81" s="26" customFormat="1" ht="77.25" thickBot="1">
      <c r="A125" s="317"/>
      <c r="B125" s="276"/>
      <c r="C125" s="276"/>
      <c r="D125" s="276"/>
      <c r="E125" s="276"/>
      <c r="F125" s="276"/>
      <c r="G125" s="276"/>
      <c r="H125" s="276"/>
      <c r="I125" s="276"/>
      <c r="J125" s="276"/>
      <c r="K125" s="224" t="s">
        <v>62</v>
      </c>
      <c r="L125" s="224" t="s">
        <v>63</v>
      </c>
      <c r="M125" s="224" t="s">
        <v>64</v>
      </c>
      <c r="N125" s="224" t="s">
        <v>65</v>
      </c>
      <c r="O125" s="224" t="s">
        <v>66</v>
      </c>
      <c r="P125" s="224" t="s">
        <v>67</v>
      </c>
      <c r="Q125" s="224" t="s">
        <v>68</v>
      </c>
      <c r="R125" s="224" t="s">
        <v>69</v>
      </c>
      <c r="S125" s="276"/>
      <c r="T125" s="276"/>
      <c r="U125" s="276"/>
      <c r="V125" s="276"/>
      <c r="W125" s="276"/>
      <c r="X125" s="276"/>
      <c r="Y125" s="276"/>
      <c r="Z125" s="295"/>
      <c r="AA125" s="296" t="s">
        <v>28</v>
      </c>
      <c r="AB125" s="296" t="s">
        <v>165</v>
      </c>
      <c r="AC125" s="296" t="s">
        <v>166</v>
      </c>
      <c r="AD125" s="296" t="s">
        <v>70</v>
      </c>
      <c r="AE125" s="296" t="s">
        <v>71</v>
      </c>
      <c r="AF125" s="296" t="s">
        <v>72</v>
      </c>
      <c r="AG125" s="296" t="s">
        <v>73</v>
      </c>
      <c r="AH125" s="296" t="s">
        <v>30</v>
      </c>
      <c r="AI125" s="296" t="s">
        <v>72</v>
      </c>
      <c r="AJ125" s="296" t="s">
        <v>29</v>
      </c>
      <c r="AK125" s="296" t="s">
        <v>72</v>
      </c>
      <c r="AL125" s="296" t="s">
        <v>74</v>
      </c>
      <c r="AM125" s="296" t="s">
        <v>75</v>
      </c>
      <c r="AN125" s="296" t="s">
        <v>76</v>
      </c>
      <c r="AO125" s="296" t="s">
        <v>77</v>
      </c>
      <c r="AP125" s="296" t="s">
        <v>78</v>
      </c>
      <c r="AQ125" s="296" t="s">
        <v>79</v>
      </c>
      <c r="AR125" s="296" t="s">
        <v>80</v>
      </c>
      <c r="AS125" s="296" t="s">
        <v>81</v>
      </c>
      <c r="AT125" s="296" t="s">
        <v>82</v>
      </c>
      <c r="AU125" s="296" t="s">
        <v>303</v>
      </c>
      <c r="AV125" s="296" t="s">
        <v>83</v>
      </c>
      <c r="AW125" s="296" t="s">
        <v>84</v>
      </c>
      <c r="AX125" s="296" t="s">
        <v>85</v>
      </c>
      <c r="AY125" s="296" t="s">
        <v>169</v>
      </c>
      <c r="AZ125" s="298" t="s">
        <v>86</v>
      </c>
      <c r="BA125" s="298" t="s">
        <v>87</v>
      </c>
      <c r="BB125" s="298" t="s">
        <v>88</v>
      </c>
      <c r="BC125" s="298" t="s">
        <v>89</v>
      </c>
      <c r="BD125" s="298" t="s">
        <v>90</v>
      </c>
      <c r="BE125" s="298" t="s">
        <v>162</v>
      </c>
      <c r="BF125" s="298" t="s">
        <v>149</v>
      </c>
      <c r="BG125" s="298" t="s">
        <v>150</v>
      </c>
      <c r="BH125" s="298" t="s">
        <v>20</v>
      </c>
      <c r="BI125" s="298" t="s">
        <v>21</v>
      </c>
      <c r="BJ125" s="298" t="s">
        <v>22</v>
      </c>
      <c r="BK125" s="298" t="s">
        <v>91</v>
      </c>
      <c r="BL125" s="298" t="s">
        <v>23</v>
      </c>
      <c r="BM125" s="298" t="s">
        <v>24</v>
      </c>
      <c r="BN125" s="300" t="s">
        <v>25</v>
      </c>
      <c r="BO125" s="300" t="s">
        <v>18</v>
      </c>
      <c r="BP125" s="300" t="s">
        <v>151</v>
      </c>
      <c r="BQ125" s="300" t="s">
        <v>152</v>
      </c>
      <c r="BR125" s="300" t="s">
        <v>153</v>
      </c>
      <c r="BS125" s="300" t="s">
        <v>154</v>
      </c>
      <c r="BT125" s="300" t="s">
        <v>155</v>
      </c>
      <c r="BU125" s="300" t="s">
        <v>92</v>
      </c>
      <c r="BV125" s="300" t="s">
        <v>93</v>
      </c>
      <c r="BW125" s="300" t="s">
        <v>94</v>
      </c>
      <c r="BX125" s="300" t="s">
        <v>156</v>
      </c>
      <c r="BY125" s="300" t="s">
        <v>95</v>
      </c>
      <c r="BZ125" s="300" t="s">
        <v>163</v>
      </c>
      <c r="CA125" s="300" t="s">
        <v>96</v>
      </c>
      <c r="CB125" s="300" t="s">
        <v>97</v>
      </c>
      <c r="CC125" s="300" t="s">
        <v>24</v>
      </c>
    </row>
    <row r="126" spans="1:81" s="124" customFormat="1" ht="26.25" thickTop="1">
      <c r="A126" s="36">
        <v>1</v>
      </c>
      <c r="B126" s="76" t="s">
        <v>1293</v>
      </c>
      <c r="C126" s="76" t="s">
        <v>1294</v>
      </c>
      <c r="D126" s="37" t="s">
        <v>1295</v>
      </c>
      <c r="E126" s="33" t="s">
        <v>2896</v>
      </c>
      <c r="F126" s="78">
        <v>1904000</v>
      </c>
      <c r="G126" s="37" t="s">
        <v>157</v>
      </c>
      <c r="H126" s="39">
        <v>544</v>
      </c>
      <c r="I126" s="38">
        <v>1905</v>
      </c>
      <c r="J126" s="38"/>
      <c r="K126" s="40" t="s">
        <v>121</v>
      </c>
      <c r="L126" s="40" t="s">
        <v>138</v>
      </c>
      <c r="M126" s="4" t="s">
        <v>104</v>
      </c>
      <c r="N126" s="4" t="s">
        <v>104</v>
      </c>
      <c r="O126" s="37" t="s">
        <v>795</v>
      </c>
      <c r="P126" s="37" t="s">
        <v>822</v>
      </c>
      <c r="Q126" s="37" t="s">
        <v>1296</v>
      </c>
      <c r="R126" s="37" t="s">
        <v>740</v>
      </c>
      <c r="S126" s="4" t="s">
        <v>109</v>
      </c>
      <c r="T126" s="37" t="s">
        <v>1297</v>
      </c>
      <c r="U126" s="37"/>
      <c r="V126" s="4" t="s">
        <v>109</v>
      </c>
      <c r="W126" s="4" t="s">
        <v>104</v>
      </c>
      <c r="X126" s="4" t="s">
        <v>104</v>
      </c>
      <c r="Y126" s="77"/>
      <c r="Z126" s="4" t="s">
        <v>109</v>
      </c>
      <c r="AA126" s="4" t="s">
        <v>104</v>
      </c>
      <c r="AB126" s="4"/>
      <c r="AC126" s="4" t="s">
        <v>441</v>
      </c>
      <c r="AD126" s="4" t="s">
        <v>441</v>
      </c>
      <c r="AE126" s="4" t="s">
        <v>109</v>
      </c>
      <c r="AF126" s="4"/>
      <c r="AG126" s="4" t="s">
        <v>109</v>
      </c>
      <c r="AH126" s="4"/>
      <c r="AI126" s="4"/>
      <c r="AJ126" s="4" t="s">
        <v>109</v>
      </c>
      <c r="AK126" s="4"/>
      <c r="AL126" s="4" t="s">
        <v>111</v>
      </c>
      <c r="AM126" s="4" t="s">
        <v>112</v>
      </c>
      <c r="AN126" s="4" t="s">
        <v>1155</v>
      </c>
      <c r="AO126" s="4" t="s">
        <v>1155</v>
      </c>
      <c r="AP126" s="4" t="s">
        <v>1155</v>
      </c>
      <c r="AQ126" s="4" t="s">
        <v>1155</v>
      </c>
      <c r="AR126" s="4" t="s">
        <v>1155</v>
      </c>
      <c r="AS126" s="4" t="s">
        <v>1155</v>
      </c>
      <c r="AT126" s="4" t="s">
        <v>1155</v>
      </c>
      <c r="AU126" s="4" t="s">
        <v>1155</v>
      </c>
      <c r="AV126" s="4" t="s">
        <v>1155</v>
      </c>
      <c r="AW126" s="4" t="s">
        <v>1155</v>
      </c>
      <c r="AX126" s="4" t="s">
        <v>1155</v>
      </c>
      <c r="AY126" s="4" t="s">
        <v>1155</v>
      </c>
      <c r="AZ126" s="19" t="s">
        <v>104</v>
      </c>
      <c r="BA126" s="19" t="s">
        <v>104</v>
      </c>
      <c r="BB126" s="19" t="s">
        <v>109</v>
      </c>
      <c r="BC126" s="19" t="s">
        <v>109</v>
      </c>
      <c r="BD126" s="19" t="s">
        <v>109</v>
      </c>
      <c r="BE126" s="19" t="s">
        <v>1298</v>
      </c>
      <c r="BF126" s="27" t="s">
        <v>1299</v>
      </c>
      <c r="BG126" s="27" t="s">
        <v>1155</v>
      </c>
      <c r="BH126" s="19" t="s">
        <v>109</v>
      </c>
      <c r="BI126" s="19" t="s">
        <v>109</v>
      </c>
      <c r="BJ126" s="19" t="s">
        <v>1251</v>
      </c>
      <c r="BK126" s="19" t="s">
        <v>109</v>
      </c>
      <c r="BL126" s="19" t="s">
        <v>104</v>
      </c>
      <c r="BM126" s="19"/>
      <c r="BN126" s="19" t="s">
        <v>104</v>
      </c>
      <c r="BO126" s="8" t="s">
        <v>104</v>
      </c>
      <c r="BP126" s="27" t="s">
        <v>746</v>
      </c>
      <c r="BQ126" s="27" t="s">
        <v>1155</v>
      </c>
      <c r="BR126" s="27" t="s">
        <v>1300</v>
      </c>
      <c r="BS126" s="27" t="s">
        <v>1155</v>
      </c>
      <c r="BT126" s="27" t="s">
        <v>1155</v>
      </c>
      <c r="BU126" s="8" t="s">
        <v>109</v>
      </c>
      <c r="BV126" s="8" t="s">
        <v>109</v>
      </c>
      <c r="BW126" s="8" t="s">
        <v>109</v>
      </c>
      <c r="BX126" s="29" t="s">
        <v>1155</v>
      </c>
      <c r="BY126" s="8" t="s">
        <v>104</v>
      </c>
      <c r="BZ126" s="8" t="s">
        <v>1155</v>
      </c>
      <c r="CA126" s="8" t="s">
        <v>104</v>
      </c>
      <c r="CB126" s="8" t="s">
        <v>104</v>
      </c>
      <c r="CC126" s="77"/>
    </row>
    <row r="127" spans="1:81" s="46" customFormat="1" ht="12.75">
      <c r="A127" s="36">
        <v>2</v>
      </c>
      <c r="B127" s="7" t="s">
        <v>1165</v>
      </c>
      <c r="C127" s="21"/>
      <c r="D127" s="21"/>
      <c r="E127" s="37" t="s">
        <v>2898</v>
      </c>
      <c r="F127" s="78">
        <v>336425.23</v>
      </c>
      <c r="G127" s="221" t="s">
        <v>100</v>
      </c>
      <c r="H127" s="21"/>
      <c r="I127" s="21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</row>
    <row r="128" spans="1:81" s="32" customFormat="1" ht="15">
      <c r="A128" s="318"/>
      <c r="F128" s="268"/>
      <c r="G128" s="108"/>
    </row>
    <row r="129" spans="1:82" s="32" customFormat="1" ht="15">
      <c r="A129" s="318"/>
      <c r="F129" s="268"/>
      <c r="G129" s="108"/>
    </row>
    <row r="130" spans="1:82" s="24" customFormat="1">
      <c r="A130" s="112">
        <v>4</v>
      </c>
      <c r="B130" s="111" t="s">
        <v>597</v>
      </c>
      <c r="C130" s="79"/>
      <c r="D130" s="23"/>
      <c r="E130" s="23"/>
      <c r="F130" s="262"/>
      <c r="G130" s="43"/>
      <c r="H130" s="23"/>
      <c r="I130" s="23"/>
      <c r="J130" s="23"/>
      <c r="K130" s="23"/>
      <c r="L130" s="23"/>
      <c r="M130" s="23"/>
      <c r="N130" s="23"/>
      <c r="O130" s="23"/>
      <c r="P130" s="23"/>
      <c r="Q130" s="23"/>
    </row>
    <row r="131" spans="1:82" s="25" customFormat="1" ht="12.75" customHeight="1">
      <c r="A131" s="316" t="s">
        <v>0</v>
      </c>
      <c r="B131" s="275" t="s">
        <v>48</v>
      </c>
      <c r="C131" s="275" t="s">
        <v>27</v>
      </c>
      <c r="D131" s="275" t="s">
        <v>148</v>
      </c>
      <c r="E131" s="275" t="s">
        <v>2916</v>
      </c>
      <c r="F131" s="275" t="s">
        <v>2907</v>
      </c>
      <c r="G131" s="275" t="s">
        <v>19</v>
      </c>
      <c r="H131" s="275" t="s">
        <v>49</v>
      </c>
      <c r="I131" s="275" t="s">
        <v>50</v>
      </c>
      <c r="J131" s="275" t="s">
        <v>1147</v>
      </c>
      <c r="K131" s="275" t="s">
        <v>51</v>
      </c>
      <c r="L131" s="275"/>
      <c r="M131" s="275"/>
      <c r="N131" s="275"/>
      <c r="O131" s="275" t="s">
        <v>52</v>
      </c>
      <c r="P131" s="275"/>
      <c r="Q131" s="275"/>
      <c r="R131" s="275"/>
      <c r="S131" s="275" t="s">
        <v>53</v>
      </c>
      <c r="T131" s="275" t="s">
        <v>54</v>
      </c>
      <c r="U131" s="275" t="s">
        <v>55</v>
      </c>
      <c r="V131" s="275" t="s">
        <v>56</v>
      </c>
      <c r="W131" s="275" t="s">
        <v>57</v>
      </c>
      <c r="X131" s="275" t="s">
        <v>159</v>
      </c>
      <c r="Y131" s="275" t="s">
        <v>72</v>
      </c>
      <c r="Z131" s="294" t="s">
        <v>58</v>
      </c>
      <c r="AA131" s="294" t="s">
        <v>167</v>
      </c>
      <c r="AB131" s="294"/>
      <c r="AC131" s="294"/>
      <c r="AD131" s="294"/>
      <c r="AE131" s="294"/>
      <c r="AF131" s="294"/>
      <c r="AG131" s="294" t="s">
        <v>164</v>
      </c>
      <c r="AH131" s="294"/>
      <c r="AI131" s="294"/>
      <c r="AJ131" s="294" t="s">
        <v>59</v>
      </c>
      <c r="AK131" s="294"/>
      <c r="AL131" s="294" t="s">
        <v>60</v>
      </c>
      <c r="AM131" s="294"/>
      <c r="AN131" s="294" t="s">
        <v>302</v>
      </c>
      <c r="AO131" s="294"/>
      <c r="AP131" s="294"/>
      <c r="AQ131" s="294"/>
      <c r="AR131" s="294"/>
      <c r="AS131" s="294"/>
      <c r="AT131" s="294"/>
      <c r="AU131" s="294"/>
      <c r="AV131" s="294"/>
      <c r="AW131" s="294"/>
      <c r="AX131" s="294"/>
      <c r="AY131" s="294"/>
      <c r="AZ131" s="297" t="s">
        <v>5</v>
      </c>
      <c r="BA131" s="297"/>
      <c r="BB131" s="297"/>
      <c r="BC131" s="297"/>
      <c r="BD131" s="297"/>
      <c r="BE131" s="297"/>
      <c r="BF131" s="297"/>
      <c r="BG131" s="297"/>
      <c r="BH131" s="297"/>
      <c r="BI131" s="297"/>
      <c r="BJ131" s="297"/>
      <c r="BK131" s="297"/>
      <c r="BL131" s="297"/>
      <c r="BM131" s="297"/>
      <c r="BN131" s="299" t="s">
        <v>61</v>
      </c>
      <c r="BO131" s="299"/>
      <c r="BP131" s="299"/>
      <c r="BQ131" s="299"/>
      <c r="BR131" s="299"/>
      <c r="BS131" s="299"/>
      <c r="BT131" s="299"/>
      <c r="BU131" s="299"/>
      <c r="BV131" s="299"/>
      <c r="BW131" s="299"/>
      <c r="BX131" s="299"/>
      <c r="BY131" s="299"/>
      <c r="BZ131" s="299"/>
      <c r="CA131" s="299"/>
      <c r="CB131" s="299"/>
      <c r="CC131" s="299"/>
    </row>
    <row r="132" spans="1:82" s="26" customFormat="1" ht="77.25" thickBot="1">
      <c r="A132" s="317"/>
      <c r="B132" s="276"/>
      <c r="C132" s="276"/>
      <c r="D132" s="276"/>
      <c r="E132" s="276"/>
      <c r="F132" s="276"/>
      <c r="G132" s="276"/>
      <c r="H132" s="276"/>
      <c r="I132" s="276"/>
      <c r="J132" s="276"/>
      <c r="K132" s="224" t="s">
        <v>62</v>
      </c>
      <c r="L132" s="224" t="s">
        <v>63</v>
      </c>
      <c r="M132" s="224" t="s">
        <v>64</v>
      </c>
      <c r="N132" s="224" t="s">
        <v>65</v>
      </c>
      <c r="O132" s="224" t="s">
        <v>66</v>
      </c>
      <c r="P132" s="224" t="s">
        <v>67</v>
      </c>
      <c r="Q132" s="224" t="s">
        <v>68</v>
      </c>
      <c r="R132" s="224" t="s">
        <v>69</v>
      </c>
      <c r="S132" s="276"/>
      <c r="T132" s="276"/>
      <c r="U132" s="276"/>
      <c r="V132" s="276"/>
      <c r="W132" s="276"/>
      <c r="X132" s="276"/>
      <c r="Y132" s="276"/>
      <c r="Z132" s="295"/>
      <c r="AA132" s="296" t="s">
        <v>28</v>
      </c>
      <c r="AB132" s="296" t="s">
        <v>165</v>
      </c>
      <c r="AC132" s="296" t="s">
        <v>166</v>
      </c>
      <c r="AD132" s="296" t="s">
        <v>70</v>
      </c>
      <c r="AE132" s="296" t="s">
        <v>71</v>
      </c>
      <c r="AF132" s="296" t="s">
        <v>72</v>
      </c>
      <c r="AG132" s="296" t="s">
        <v>73</v>
      </c>
      <c r="AH132" s="296" t="s">
        <v>30</v>
      </c>
      <c r="AI132" s="296" t="s">
        <v>72</v>
      </c>
      <c r="AJ132" s="296" t="s">
        <v>29</v>
      </c>
      <c r="AK132" s="296" t="s">
        <v>72</v>
      </c>
      <c r="AL132" s="296" t="s">
        <v>74</v>
      </c>
      <c r="AM132" s="296" t="s">
        <v>75</v>
      </c>
      <c r="AN132" s="296" t="s">
        <v>76</v>
      </c>
      <c r="AO132" s="296" t="s">
        <v>77</v>
      </c>
      <c r="AP132" s="296" t="s">
        <v>78</v>
      </c>
      <c r="AQ132" s="296" t="s">
        <v>79</v>
      </c>
      <c r="AR132" s="296" t="s">
        <v>80</v>
      </c>
      <c r="AS132" s="296" t="s">
        <v>81</v>
      </c>
      <c r="AT132" s="296" t="s">
        <v>82</v>
      </c>
      <c r="AU132" s="296" t="s">
        <v>303</v>
      </c>
      <c r="AV132" s="296" t="s">
        <v>83</v>
      </c>
      <c r="AW132" s="296" t="s">
        <v>84</v>
      </c>
      <c r="AX132" s="296" t="s">
        <v>85</v>
      </c>
      <c r="AY132" s="296" t="s">
        <v>169</v>
      </c>
      <c r="AZ132" s="298" t="s">
        <v>86</v>
      </c>
      <c r="BA132" s="298" t="s">
        <v>87</v>
      </c>
      <c r="BB132" s="298" t="s">
        <v>88</v>
      </c>
      <c r="BC132" s="298" t="s">
        <v>89</v>
      </c>
      <c r="BD132" s="298" t="s">
        <v>90</v>
      </c>
      <c r="BE132" s="298" t="s">
        <v>162</v>
      </c>
      <c r="BF132" s="298" t="s">
        <v>149</v>
      </c>
      <c r="BG132" s="298" t="s">
        <v>150</v>
      </c>
      <c r="BH132" s="298" t="s">
        <v>20</v>
      </c>
      <c r="BI132" s="298" t="s">
        <v>21</v>
      </c>
      <c r="BJ132" s="298" t="s">
        <v>22</v>
      </c>
      <c r="BK132" s="298" t="s">
        <v>91</v>
      </c>
      <c r="BL132" s="298" t="s">
        <v>23</v>
      </c>
      <c r="BM132" s="298" t="s">
        <v>24</v>
      </c>
      <c r="BN132" s="300" t="s">
        <v>25</v>
      </c>
      <c r="BO132" s="300" t="s">
        <v>18</v>
      </c>
      <c r="BP132" s="300" t="s">
        <v>151</v>
      </c>
      <c r="BQ132" s="300" t="s">
        <v>152</v>
      </c>
      <c r="BR132" s="300" t="s">
        <v>153</v>
      </c>
      <c r="BS132" s="300" t="s">
        <v>154</v>
      </c>
      <c r="BT132" s="300" t="s">
        <v>155</v>
      </c>
      <c r="BU132" s="300" t="s">
        <v>92</v>
      </c>
      <c r="BV132" s="300" t="s">
        <v>93</v>
      </c>
      <c r="BW132" s="300" t="s">
        <v>94</v>
      </c>
      <c r="BX132" s="300" t="s">
        <v>156</v>
      </c>
      <c r="BY132" s="300" t="s">
        <v>95</v>
      </c>
      <c r="BZ132" s="300" t="s">
        <v>163</v>
      </c>
      <c r="CA132" s="300" t="s">
        <v>96</v>
      </c>
      <c r="CB132" s="300" t="s">
        <v>97</v>
      </c>
      <c r="CC132" s="300" t="s">
        <v>24</v>
      </c>
    </row>
    <row r="133" spans="1:82" s="48" customFormat="1" ht="15.75" thickTop="1">
      <c r="A133" s="305">
        <v>4</v>
      </c>
      <c r="B133" s="309" t="s">
        <v>597</v>
      </c>
      <c r="C133" s="309"/>
      <c r="D133" s="308"/>
      <c r="E133" s="308"/>
      <c r="F133" s="308"/>
      <c r="G133" s="308"/>
      <c r="H133" s="308"/>
      <c r="I133" s="308"/>
      <c r="J133" s="308"/>
      <c r="K133" s="308"/>
      <c r="L133" s="308"/>
      <c r="M133" s="308"/>
      <c r="N133" s="308"/>
      <c r="O133" s="308"/>
      <c r="P133" s="308"/>
      <c r="Q133" s="308"/>
      <c r="R133" s="308"/>
      <c r="S133" s="308"/>
      <c r="T133" s="308"/>
      <c r="U133" s="308"/>
      <c r="V133" s="308"/>
      <c r="W133" s="308"/>
      <c r="X133" s="308"/>
      <c r="Y133" s="308"/>
      <c r="Z133" s="308"/>
      <c r="AA133" s="308"/>
      <c r="AB133" s="308"/>
      <c r="AC133" s="308"/>
      <c r="AD133" s="308"/>
      <c r="AE133" s="308"/>
      <c r="AF133" s="308"/>
      <c r="AG133" s="308"/>
      <c r="AH133" s="308"/>
      <c r="AI133" s="308"/>
      <c r="AJ133" s="308"/>
      <c r="AK133" s="308"/>
      <c r="AL133" s="308"/>
      <c r="AM133" s="308"/>
      <c r="AN133" s="308"/>
      <c r="AO133" s="308"/>
      <c r="AP133" s="308"/>
      <c r="AQ133" s="308"/>
      <c r="AR133" s="308"/>
      <c r="AS133" s="308"/>
      <c r="AT133" s="308"/>
      <c r="AU133" s="308"/>
      <c r="AV133" s="308"/>
      <c r="AW133" s="308"/>
      <c r="AX133" s="308"/>
      <c r="AY133" s="308"/>
      <c r="AZ133" s="308"/>
      <c r="BA133" s="308"/>
      <c r="BB133" s="308"/>
      <c r="BC133" s="308"/>
      <c r="BD133" s="308"/>
      <c r="BE133" s="308"/>
      <c r="BF133" s="308"/>
      <c r="BG133" s="308"/>
      <c r="BH133" s="308"/>
      <c r="BI133" s="308"/>
      <c r="BJ133" s="308"/>
      <c r="BK133" s="308"/>
      <c r="BL133" s="308"/>
      <c r="BM133" s="308"/>
      <c r="BN133" s="308"/>
      <c r="BO133" s="308"/>
      <c r="BP133" s="308"/>
      <c r="BQ133" s="308"/>
      <c r="BR133" s="308"/>
      <c r="BS133" s="308"/>
      <c r="BT133" s="308"/>
      <c r="BU133" s="308"/>
      <c r="BV133" s="308"/>
      <c r="BW133" s="308"/>
      <c r="BX133" s="308"/>
      <c r="BY133" s="308"/>
      <c r="BZ133" s="308"/>
      <c r="CA133" s="308"/>
      <c r="CB133" s="308"/>
      <c r="CC133" s="308"/>
      <c r="CD133" s="267"/>
    </row>
    <row r="134" spans="1:82" s="124" customFormat="1" ht="25.5">
      <c r="A134" s="36">
        <v>1</v>
      </c>
      <c r="B134" s="76" t="s">
        <v>1767</v>
      </c>
      <c r="C134" s="76" t="s">
        <v>1768</v>
      </c>
      <c r="D134" s="37" t="s">
        <v>1295</v>
      </c>
      <c r="E134" s="33" t="s">
        <v>2896</v>
      </c>
      <c r="F134" s="78">
        <v>6048665</v>
      </c>
      <c r="G134" s="37" t="s">
        <v>157</v>
      </c>
      <c r="H134" s="39">
        <v>1728.19</v>
      </c>
      <c r="I134" s="38" t="s">
        <v>1769</v>
      </c>
      <c r="J134" s="38" t="s">
        <v>101</v>
      </c>
      <c r="K134" s="38">
        <v>4</v>
      </c>
      <c r="L134" s="38">
        <v>1</v>
      </c>
      <c r="M134" s="4" t="s">
        <v>104</v>
      </c>
      <c r="N134" s="4" t="s">
        <v>104</v>
      </c>
      <c r="O134" s="37" t="s">
        <v>1770</v>
      </c>
      <c r="P134" s="37" t="s">
        <v>815</v>
      </c>
      <c r="Q134" s="27" t="s">
        <v>1771</v>
      </c>
      <c r="R134" s="37" t="s">
        <v>823</v>
      </c>
      <c r="S134" s="4" t="s">
        <v>109</v>
      </c>
      <c r="T134" s="37" t="s">
        <v>1153</v>
      </c>
      <c r="U134" s="37" t="s">
        <v>961</v>
      </c>
      <c r="V134" s="4" t="s">
        <v>109</v>
      </c>
      <c r="W134" s="4" t="s">
        <v>104</v>
      </c>
      <c r="X134" s="4" t="s">
        <v>104</v>
      </c>
      <c r="Y134" s="77"/>
      <c r="Z134" s="4" t="s">
        <v>104</v>
      </c>
      <c r="AA134" s="4" t="s">
        <v>104</v>
      </c>
      <c r="AB134" s="4" t="s">
        <v>441</v>
      </c>
      <c r="AC134" s="4"/>
      <c r="AD134" s="4"/>
      <c r="AE134" s="4" t="s">
        <v>109</v>
      </c>
      <c r="AF134" s="4"/>
      <c r="AG134" s="4" t="s">
        <v>109</v>
      </c>
      <c r="AH134" s="4"/>
      <c r="AI134" s="4"/>
      <c r="AJ134" s="4" t="s">
        <v>441</v>
      </c>
      <c r="AK134" s="4"/>
      <c r="AL134" s="4" t="s">
        <v>111</v>
      </c>
      <c r="AM134" s="4" t="s">
        <v>1772</v>
      </c>
      <c r="AN134" s="4" t="s">
        <v>441</v>
      </c>
      <c r="AO134" s="4" t="s">
        <v>441</v>
      </c>
      <c r="AP134" s="4" t="s">
        <v>441</v>
      </c>
      <c r="AQ134" s="4" t="s">
        <v>441</v>
      </c>
      <c r="AR134" s="4" t="s">
        <v>441</v>
      </c>
      <c r="AS134" s="4" t="s">
        <v>441</v>
      </c>
      <c r="AT134" s="4" t="s">
        <v>441</v>
      </c>
      <c r="AU134" s="4" t="s">
        <v>441</v>
      </c>
      <c r="AV134" s="4" t="s">
        <v>441</v>
      </c>
      <c r="AW134" s="4" t="s">
        <v>441</v>
      </c>
      <c r="AX134" s="4" t="s">
        <v>441</v>
      </c>
      <c r="AY134" s="4" t="s">
        <v>441</v>
      </c>
      <c r="AZ134" s="4" t="s">
        <v>104</v>
      </c>
      <c r="BA134" s="4" t="s">
        <v>104</v>
      </c>
      <c r="BB134" s="4" t="s">
        <v>109</v>
      </c>
      <c r="BC134" s="4" t="s">
        <v>104</v>
      </c>
      <c r="BD134" s="4" t="s">
        <v>109</v>
      </c>
      <c r="BE134" s="19" t="s">
        <v>1773</v>
      </c>
      <c r="BF134" s="37" t="s">
        <v>441</v>
      </c>
      <c r="BG134" s="37" t="s">
        <v>441</v>
      </c>
      <c r="BH134" s="4" t="s">
        <v>109</v>
      </c>
      <c r="BI134" s="4" t="s">
        <v>109</v>
      </c>
      <c r="BJ134" s="4" t="s">
        <v>1774</v>
      </c>
      <c r="BK134" s="4" t="s">
        <v>104</v>
      </c>
      <c r="BL134" s="4" t="s">
        <v>104</v>
      </c>
      <c r="BM134" s="4" t="s">
        <v>441</v>
      </c>
      <c r="BN134" s="4" t="s">
        <v>104</v>
      </c>
      <c r="BO134" s="77" t="s">
        <v>104</v>
      </c>
      <c r="BP134" s="37" t="s">
        <v>1601</v>
      </c>
      <c r="BQ134" s="37"/>
      <c r="BR134" s="37" t="s">
        <v>957</v>
      </c>
      <c r="BS134" s="37" t="s">
        <v>118</v>
      </c>
      <c r="BT134" s="37" t="s">
        <v>961</v>
      </c>
      <c r="BU134" s="8" t="s">
        <v>1775</v>
      </c>
      <c r="BV134" s="77" t="s">
        <v>109</v>
      </c>
      <c r="BW134" s="77" t="s">
        <v>109</v>
      </c>
      <c r="BX134" s="38" t="s">
        <v>119</v>
      </c>
      <c r="BY134" s="77" t="s">
        <v>104</v>
      </c>
      <c r="BZ134" s="77" t="s">
        <v>104</v>
      </c>
      <c r="CA134" s="77" t="s">
        <v>104</v>
      </c>
      <c r="CB134" s="77" t="s">
        <v>109</v>
      </c>
      <c r="CC134" s="77" t="s">
        <v>441</v>
      </c>
    </row>
    <row r="135" spans="1:82" s="124" customFormat="1" ht="12.75">
      <c r="A135" s="36">
        <v>2</v>
      </c>
      <c r="B135" s="76" t="s">
        <v>841</v>
      </c>
      <c r="C135" s="76" t="s">
        <v>1776</v>
      </c>
      <c r="D135" s="37"/>
      <c r="E135" s="37" t="s">
        <v>2897</v>
      </c>
      <c r="F135" s="78">
        <v>10000</v>
      </c>
      <c r="G135" s="37" t="s">
        <v>157</v>
      </c>
      <c r="H135" s="39"/>
      <c r="I135" s="38" t="s">
        <v>1173</v>
      </c>
      <c r="J135" s="38"/>
      <c r="K135" s="38"/>
      <c r="L135" s="38"/>
      <c r="M135" s="4"/>
      <c r="N135" s="4"/>
      <c r="O135" s="37"/>
      <c r="P135" s="37"/>
      <c r="Q135" s="37"/>
      <c r="R135" s="37"/>
      <c r="S135" s="4"/>
      <c r="T135" s="37"/>
      <c r="U135" s="37"/>
      <c r="V135" s="4"/>
      <c r="W135" s="4"/>
      <c r="X135" s="4"/>
      <c r="Y135" s="77"/>
      <c r="Z135" s="285"/>
      <c r="AA135" s="285"/>
      <c r="AB135" s="285"/>
      <c r="AC135" s="285"/>
      <c r="AD135" s="285"/>
      <c r="AE135" s="285"/>
      <c r="AF135" s="285"/>
      <c r="AG135" s="285"/>
      <c r="AH135" s="285"/>
      <c r="AI135" s="285"/>
      <c r="AJ135" s="285"/>
      <c r="AK135" s="285"/>
      <c r="AL135" s="285"/>
      <c r="AM135" s="285"/>
      <c r="AN135" s="285"/>
      <c r="AO135" s="285"/>
      <c r="AP135" s="285"/>
      <c r="AQ135" s="285"/>
      <c r="AR135" s="285"/>
      <c r="AS135" s="285"/>
      <c r="AT135" s="285"/>
      <c r="AU135" s="285"/>
      <c r="AV135" s="285"/>
      <c r="AW135" s="285"/>
      <c r="AX135" s="285"/>
      <c r="AY135" s="285"/>
      <c r="AZ135" s="285"/>
      <c r="BA135" s="285"/>
      <c r="BB135" s="285"/>
      <c r="BC135" s="285"/>
      <c r="BD135" s="285"/>
      <c r="BE135" s="285"/>
      <c r="BF135" s="286"/>
      <c r="BG135" s="286"/>
      <c r="BH135" s="285"/>
      <c r="BI135" s="285"/>
      <c r="BJ135" s="285"/>
      <c r="BK135" s="285"/>
      <c r="BL135" s="285"/>
      <c r="BM135" s="285"/>
      <c r="BN135" s="285"/>
      <c r="BO135" s="287"/>
      <c r="BP135" s="286"/>
      <c r="BQ135" s="286"/>
      <c r="BR135" s="286"/>
      <c r="BS135" s="286"/>
      <c r="BT135" s="286"/>
      <c r="BU135" s="287"/>
      <c r="BV135" s="287"/>
      <c r="BW135" s="287"/>
      <c r="BX135" s="288"/>
      <c r="BY135" s="287"/>
      <c r="BZ135" s="287"/>
      <c r="CA135" s="287"/>
      <c r="CB135" s="287"/>
      <c r="CC135" s="287"/>
    </row>
    <row r="136" spans="1:82" s="48" customFormat="1" ht="12.75">
      <c r="A136" s="36">
        <v>3</v>
      </c>
      <c r="B136" s="30" t="s">
        <v>1777</v>
      </c>
      <c r="C136" s="76" t="s">
        <v>1778</v>
      </c>
      <c r="D136" s="27"/>
      <c r="E136" s="37" t="s">
        <v>2897</v>
      </c>
      <c r="F136" s="78">
        <v>2285</v>
      </c>
      <c r="G136" s="27" t="s">
        <v>100</v>
      </c>
      <c r="H136" s="28"/>
      <c r="I136" s="29" t="s">
        <v>1173</v>
      </c>
      <c r="J136" s="29"/>
      <c r="K136" s="29"/>
      <c r="L136" s="29"/>
      <c r="M136" s="19"/>
      <c r="N136" s="19"/>
      <c r="O136" s="27"/>
      <c r="P136" s="27"/>
      <c r="Q136" s="27"/>
      <c r="R136" s="27"/>
      <c r="S136" s="19"/>
      <c r="T136" s="27"/>
      <c r="U136" s="27"/>
      <c r="V136" s="19"/>
      <c r="W136" s="19"/>
      <c r="X136" s="19"/>
      <c r="Y136" s="8"/>
      <c r="Z136" s="270"/>
      <c r="AA136" s="270"/>
      <c r="AB136" s="270"/>
      <c r="AC136" s="270"/>
      <c r="AD136" s="270"/>
      <c r="AE136" s="270"/>
      <c r="AF136" s="270"/>
      <c r="AG136" s="270"/>
      <c r="AH136" s="270"/>
      <c r="AI136" s="270"/>
      <c r="AJ136" s="270"/>
      <c r="AK136" s="270"/>
      <c r="AL136" s="270"/>
      <c r="AM136" s="270"/>
      <c r="AN136" s="270"/>
      <c r="AO136" s="270"/>
      <c r="AP136" s="270"/>
      <c r="AQ136" s="270"/>
      <c r="AR136" s="270"/>
      <c r="AS136" s="270"/>
      <c r="AT136" s="270"/>
      <c r="AU136" s="270"/>
      <c r="AV136" s="270"/>
      <c r="AW136" s="270"/>
      <c r="AX136" s="270"/>
      <c r="AY136" s="270"/>
      <c r="AZ136" s="270"/>
      <c r="BA136" s="270"/>
      <c r="BB136" s="270"/>
      <c r="BC136" s="270"/>
      <c r="BD136" s="270"/>
      <c r="BE136" s="270"/>
      <c r="BF136" s="289"/>
      <c r="BG136" s="289"/>
      <c r="BH136" s="270"/>
      <c r="BI136" s="270"/>
      <c r="BJ136" s="270"/>
      <c r="BK136" s="270"/>
      <c r="BL136" s="270"/>
      <c r="BM136" s="270"/>
      <c r="BN136" s="270"/>
      <c r="BO136" s="290"/>
      <c r="BP136" s="289"/>
      <c r="BQ136" s="289"/>
      <c r="BR136" s="289"/>
      <c r="BS136" s="289"/>
      <c r="BT136" s="289"/>
      <c r="BU136" s="290"/>
      <c r="BV136" s="290"/>
      <c r="BW136" s="290"/>
      <c r="BX136" s="291"/>
      <c r="BY136" s="290"/>
      <c r="BZ136" s="290"/>
      <c r="CA136" s="290"/>
      <c r="CB136" s="290"/>
      <c r="CC136" s="290"/>
    </row>
    <row r="137" spans="1:82" s="48" customFormat="1" ht="12.75">
      <c r="A137" s="36">
        <v>4</v>
      </c>
      <c r="B137" s="30" t="s">
        <v>1779</v>
      </c>
      <c r="C137" s="76" t="s">
        <v>1780</v>
      </c>
      <c r="D137" s="27"/>
      <c r="E137" s="37" t="s">
        <v>2897</v>
      </c>
      <c r="F137" s="78">
        <v>50000</v>
      </c>
      <c r="G137" s="37" t="s">
        <v>157</v>
      </c>
      <c r="H137" s="28"/>
      <c r="I137" s="29" t="s">
        <v>1173</v>
      </c>
      <c r="J137" s="29"/>
      <c r="K137" s="29"/>
      <c r="L137" s="29"/>
      <c r="M137" s="19"/>
      <c r="N137" s="19"/>
      <c r="O137" s="27"/>
      <c r="P137" s="27"/>
      <c r="Q137" s="27"/>
      <c r="R137" s="27"/>
      <c r="S137" s="19"/>
      <c r="T137" s="27"/>
      <c r="U137" s="27"/>
      <c r="V137" s="19"/>
      <c r="W137" s="19"/>
      <c r="X137" s="19"/>
      <c r="Y137" s="8"/>
      <c r="Z137" s="270"/>
      <c r="AA137" s="270"/>
      <c r="AB137" s="270"/>
      <c r="AC137" s="270"/>
      <c r="AD137" s="270"/>
      <c r="AE137" s="270"/>
      <c r="AF137" s="270"/>
      <c r="AG137" s="270"/>
      <c r="AH137" s="270"/>
      <c r="AI137" s="270"/>
      <c r="AJ137" s="270"/>
      <c r="AK137" s="270"/>
      <c r="AL137" s="270"/>
      <c r="AM137" s="270"/>
      <c r="AN137" s="270"/>
      <c r="AO137" s="270"/>
      <c r="AP137" s="270"/>
      <c r="AQ137" s="270"/>
      <c r="AR137" s="270"/>
      <c r="AS137" s="270"/>
      <c r="AT137" s="270"/>
      <c r="AU137" s="270"/>
      <c r="AV137" s="270"/>
      <c r="AW137" s="270"/>
      <c r="AX137" s="270"/>
      <c r="AY137" s="270"/>
      <c r="AZ137" s="270"/>
      <c r="BA137" s="270"/>
      <c r="BB137" s="270"/>
      <c r="BC137" s="270"/>
      <c r="BD137" s="270"/>
      <c r="BE137" s="270"/>
      <c r="BF137" s="289"/>
      <c r="BG137" s="289"/>
      <c r="BH137" s="270"/>
      <c r="BI137" s="270"/>
      <c r="BJ137" s="270"/>
      <c r="BK137" s="270"/>
      <c r="BL137" s="270"/>
      <c r="BM137" s="270"/>
      <c r="BN137" s="270"/>
      <c r="BO137" s="290"/>
      <c r="BP137" s="289"/>
      <c r="BQ137" s="289"/>
      <c r="BR137" s="289"/>
      <c r="BS137" s="289"/>
      <c r="BT137" s="289"/>
      <c r="BU137" s="290"/>
      <c r="BV137" s="290"/>
      <c r="BW137" s="290"/>
      <c r="BX137" s="291"/>
      <c r="BY137" s="290"/>
      <c r="BZ137" s="290"/>
      <c r="CA137" s="290"/>
      <c r="CB137" s="290"/>
      <c r="CC137" s="290"/>
    </row>
    <row r="138" spans="1:82" s="48" customFormat="1" ht="12.75">
      <c r="A138" s="36">
        <v>5</v>
      </c>
      <c r="B138" s="30" t="s">
        <v>1663</v>
      </c>
      <c r="C138" s="30" t="s">
        <v>1776</v>
      </c>
      <c r="D138" s="27"/>
      <c r="E138" s="37" t="s">
        <v>2897</v>
      </c>
      <c r="F138" s="78">
        <v>39349</v>
      </c>
      <c r="G138" s="27" t="s">
        <v>100</v>
      </c>
      <c r="H138" s="28"/>
      <c r="I138" s="29">
        <v>2012</v>
      </c>
      <c r="J138" s="29"/>
      <c r="K138" s="29"/>
      <c r="L138" s="29"/>
      <c r="M138" s="19"/>
      <c r="N138" s="19"/>
      <c r="O138" s="27"/>
      <c r="P138" s="27"/>
      <c r="Q138" s="27"/>
      <c r="R138" s="27"/>
      <c r="S138" s="19"/>
      <c r="T138" s="27"/>
      <c r="U138" s="27"/>
      <c r="V138" s="19"/>
      <c r="W138" s="19"/>
      <c r="X138" s="19"/>
      <c r="Y138" s="8"/>
      <c r="Z138" s="270"/>
      <c r="AA138" s="270"/>
      <c r="AB138" s="270"/>
      <c r="AC138" s="270"/>
      <c r="AD138" s="270"/>
      <c r="AE138" s="270"/>
      <c r="AF138" s="270"/>
      <c r="AG138" s="270"/>
      <c r="AH138" s="270"/>
      <c r="AI138" s="270"/>
      <c r="AJ138" s="270"/>
      <c r="AK138" s="270"/>
      <c r="AL138" s="270"/>
      <c r="AM138" s="270"/>
      <c r="AN138" s="270"/>
      <c r="AO138" s="270"/>
      <c r="AP138" s="270"/>
      <c r="AQ138" s="270"/>
      <c r="AR138" s="270"/>
      <c r="AS138" s="270"/>
      <c r="AT138" s="270"/>
      <c r="AU138" s="270"/>
      <c r="AV138" s="270"/>
      <c r="AW138" s="270"/>
      <c r="AX138" s="270"/>
      <c r="AY138" s="270"/>
      <c r="AZ138" s="270"/>
      <c r="BA138" s="270"/>
      <c r="BB138" s="270"/>
      <c r="BC138" s="270"/>
      <c r="BD138" s="270"/>
      <c r="BE138" s="270"/>
      <c r="BF138" s="289"/>
      <c r="BG138" s="289"/>
      <c r="BH138" s="270"/>
      <c r="BI138" s="270"/>
      <c r="BJ138" s="270"/>
      <c r="BK138" s="270"/>
      <c r="BL138" s="270"/>
      <c r="BM138" s="270"/>
      <c r="BN138" s="270"/>
      <c r="BO138" s="290"/>
      <c r="BP138" s="289"/>
      <c r="BQ138" s="289"/>
      <c r="BR138" s="289"/>
      <c r="BS138" s="289"/>
      <c r="BT138" s="289"/>
      <c r="BU138" s="290"/>
      <c r="BV138" s="290"/>
      <c r="BW138" s="290"/>
      <c r="BX138" s="291"/>
      <c r="BY138" s="290"/>
      <c r="BZ138" s="290"/>
      <c r="CA138" s="290"/>
      <c r="CB138" s="290"/>
      <c r="CC138" s="290"/>
    </row>
    <row r="139" spans="1:82" s="46" customFormat="1" ht="12.75">
      <c r="A139" s="36">
        <v>6</v>
      </c>
      <c r="B139" s="7" t="s">
        <v>1165</v>
      </c>
      <c r="C139" s="21"/>
      <c r="D139" s="21"/>
      <c r="E139" s="37" t="s">
        <v>2898</v>
      </c>
      <c r="F139" s="78">
        <v>190746</v>
      </c>
      <c r="G139" s="221" t="s">
        <v>100</v>
      </c>
      <c r="H139" s="21"/>
      <c r="I139" s="21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</row>
    <row r="140" spans="1:82" s="46" customFormat="1" ht="25.5">
      <c r="A140" s="36">
        <v>7</v>
      </c>
      <c r="B140" s="7" t="s">
        <v>449</v>
      </c>
      <c r="C140" s="76" t="s">
        <v>1768</v>
      </c>
      <c r="D140" s="21"/>
      <c r="E140" s="37" t="s">
        <v>2898</v>
      </c>
      <c r="F140" s="78">
        <v>23315</v>
      </c>
      <c r="G140" s="221" t="s">
        <v>100</v>
      </c>
      <c r="H140" s="21"/>
      <c r="I140" s="21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267"/>
      <c r="AA140" s="267"/>
      <c r="AB140" s="267"/>
      <c r="AC140" s="267"/>
      <c r="AD140" s="267"/>
      <c r="AE140" s="267"/>
      <c r="AF140" s="267"/>
      <c r="AG140" s="267"/>
      <c r="AH140" s="267"/>
      <c r="AI140" s="267"/>
      <c r="AJ140" s="267"/>
      <c r="AK140" s="267"/>
      <c r="AL140" s="267"/>
      <c r="AM140" s="267"/>
      <c r="AN140" s="267"/>
      <c r="AO140" s="267"/>
      <c r="AP140" s="267"/>
      <c r="AQ140" s="267"/>
      <c r="AR140" s="267"/>
      <c r="AS140" s="267"/>
      <c r="AT140" s="267"/>
      <c r="AU140" s="267"/>
      <c r="AV140" s="267"/>
      <c r="AW140" s="267"/>
      <c r="AX140" s="267"/>
      <c r="AY140" s="267"/>
      <c r="AZ140" s="267"/>
      <c r="BA140" s="267"/>
      <c r="BB140" s="267"/>
      <c r="BC140" s="267"/>
      <c r="BD140" s="267"/>
      <c r="BE140" s="267"/>
      <c r="BF140" s="267"/>
      <c r="BG140" s="267"/>
      <c r="BH140" s="267"/>
      <c r="BI140" s="267"/>
      <c r="BJ140" s="267"/>
      <c r="BK140" s="267"/>
      <c r="BL140" s="267"/>
      <c r="BM140" s="267"/>
      <c r="BN140" s="267"/>
      <c r="BO140" s="267"/>
      <c r="BP140" s="267"/>
      <c r="BQ140" s="267"/>
      <c r="BR140" s="267"/>
      <c r="BS140" s="267"/>
      <c r="BT140" s="267"/>
      <c r="BU140" s="267"/>
      <c r="BV140" s="267"/>
      <c r="BW140" s="267"/>
      <c r="BX140" s="267"/>
      <c r="BY140" s="267"/>
      <c r="BZ140" s="267"/>
      <c r="CA140" s="267"/>
      <c r="CB140" s="267"/>
      <c r="CC140" s="267"/>
      <c r="CD140" s="267"/>
    </row>
    <row r="141" spans="1:82" s="48" customFormat="1" ht="15">
      <c r="A141" s="305" t="s">
        <v>789</v>
      </c>
      <c r="B141" s="302" t="s">
        <v>346</v>
      </c>
      <c r="C141" s="303"/>
      <c r="D141" s="303"/>
      <c r="E141" s="303"/>
      <c r="F141" s="303"/>
      <c r="G141" s="303"/>
      <c r="H141" s="303"/>
      <c r="I141" s="303"/>
      <c r="J141" s="303"/>
      <c r="K141" s="303"/>
      <c r="L141" s="303"/>
      <c r="M141" s="303"/>
      <c r="N141" s="303"/>
      <c r="O141" s="303"/>
      <c r="P141" s="303"/>
      <c r="Q141" s="303"/>
      <c r="R141" s="303"/>
      <c r="S141" s="303"/>
      <c r="T141" s="303"/>
      <c r="U141" s="303"/>
      <c r="V141" s="303"/>
      <c r="W141" s="303"/>
      <c r="X141" s="303"/>
      <c r="Y141" s="304"/>
      <c r="Z141" s="267"/>
      <c r="AA141" s="267"/>
      <c r="AB141" s="267"/>
      <c r="AC141" s="267"/>
      <c r="AD141" s="267"/>
      <c r="AE141" s="267"/>
      <c r="AF141" s="267"/>
      <c r="AG141" s="267"/>
      <c r="AH141" s="267"/>
      <c r="AI141" s="267"/>
      <c r="AJ141" s="267"/>
      <c r="AK141" s="267"/>
      <c r="AL141" s="267"/>
      <c r="AM141" s="267"/>
      <c r="AN141" s="267"/>
      <c r="AO141" s="267"/>
      <c r="AP141" s="267"/>
      <c r="AQ141" s="267"/>
      <c r="AR141" s="267"/>
      <c r="AS141" s="267"/>
      <c r="AT141" s="267"/>
      <c r="AU141" s="267"/>
      <c r="AV141" s="267"/>
      <c r="AW141" s="267"/>
      <c r="AX141" s="267"/>
      <c r="AY141" s="267"/>
      <c r="AZ141" s="267"/>
      <c r="BA141" s="267"/>
      <c r="BB141" s="267"/>
      <c r="BC141" s="267"/>
      <c r="BD141" s="267"/>
      <c r="BE141" s="267"/>
      <c r="BF141" s="267"/>
      <c r="BG141" s="267"/>
      <c r="BH141" s="267"/>
      <c r="BI141" s="267"/>
      <c r="BJ141" s="267"/>
      <c r="BK141" s="267"/>
      <c r="BL141" s="267"/>
      <c r="BM141" s="267"/>
      <c r="BN141" s="267"/>
      <c r="BO141" s="267"/>
      <c r="BP141" s="267"/>
      <c r="BQ141" s="267"/>
      <c r="BR141" s="267"/>
      <c r="BS141" s="267"/>
      <c r="BT141" s="267"/>
      <c r="BU141" s="267"/>
      <c r="BV141" s="267"/>
      <c r="BW141" s="267"/>
      <c r="BX141" s="267"/>
      <c r="BY141" s="267"/>
      <c r="BZ141" s="267"/>
      <c r="CA141" s="267"/>
      <c r="CB141" s="267"/>
      <c r="CC141" s="267"/>
      <c r="CD141" s="267"/>
    </row>
    <row r="142" spans="1:82" s="46" customFormat="1" ht="15">
      <c r="A142" s="36">
        <v>1</v>
      </c>
      <c r="B142" s="7" t="s">
        <v>1165</v>
      </c>
      <c r="C142" s="21"/>
      <c r="D142" s="21"/>
      <c r="E142" s="37" t="s">
        <v>2898</v>
      </c>
      <c r="F142" s="78">
        <v>65295.69</v>
      </c>
      <c r="G142" s="221" t="s">
        <v>100</v>
      </c>
      <c r="H142" s="21"/>
      <c r="I142" s="21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267"/>
      <c r="AA142" s="267"/>
      <c r="AB142" s="267"/>
      <c r="AC142" s="267"/>
      <c r="AD142" s="267"/>
      <c r="AE142" s="267"/>
      <c r="AF142" s="267"/>
      <c r="AG142" s="267"/>
      <c r="AH142" s="267"/>
      <c r="AI142" s="267"/>
      <c r="AJ142" s="267"/>
      <c r="AK142" s="267"/>
      <c r="AL142" s="267"/>
      <c r="AM142" s="267"/>
      <c r="AN142" s="267"/>
      <c r="AO142" s="267"/>
      <c r="AP142" s="267"/>
      <c r="AQ142" s="267"/>
      <c r="AR142" s="267"/>
      <c r="AS142" s="267"/>
      <c r="AT142" s="267"/>
      <c r="AU142" s="267"/>
      <c r="AV142" s="267"/>
      <c r="AW142" s="267"/>
      <c r="AX142" s="267"/>
      <c r="AY142" s="267"/>
      <c r="AZ142" s="267"/>
      <c r="BA142" s="267"/>
      <c r="BB142" s="267"/>
      <c r="BC142" s="267"/>
      <c r="BD142" s="267"/>
      <c r="BE142" s="267"/>
      <c r="BF142" s="267"/>
      <c r="BG142" s="267"/>
      <c r="BH142" s="267"/>
      <c r="BI142" s="267"/>
      <c r="BJ142" s="267"/>
      <c r="BK142" s="267"/>
      <c r="BL142" s="267"/>
      <c r="BM142" s="267"/>
      <c r="BN142" s="267"/>
      <c r="BO142" s="267"/>
      <c r="BP142" s="267"/>
      <c r="BQ142" s="267"/>
      <c r="BR142" s="267"/>
      <c r="BS142" s="267"/>
      <c r="BT142" s="267"/>
      <c r="BU142" s="267"/>
      <c r="BV142" s="267"/>
      <c r="BW142" s="267"/>
      <c r="BX142" s="267"/>
      <c r="BY142" s="267"/>
      <c r="BZ142" s="267"/>
      <c r="CA142" s="267"/>
      <c r="CB142" s="267"/>
      <c r="CC142" s="267"/>
      <c r="CD142" s="267"/>
    </row>
    <row r="143" spans="1:82" s="46" customFormat="1" ht="25.5">
      <c r="A143" s="36">
        <v>2</v>
      </c>
      <c r="B143" s="7" t="s">
        <v>449</v>
      </c>
      <c r="C143" s="21" t="s">
        <v>1781</v>
      </c>
      <c r="D143" s="21"/>
      <c r="E143" s="37" t="s">
        <v>2898</v>
      </c>
      <c r="F143" s="78">
        <v>4769.9799999999996</v>
      </c>
      <c r="G143" s="221" t="s">
        <v>100</v>
      </c>
      <c r="H143" s="21"/>
      <c r="I143" s="21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267"/>
      <c r="AA143" s="267"/>
      <c r="AB143" s="267"/>
      <c r="AC143" s="267"/>
      <c r="AD143" s="267"/>
      <c r="AE143" s="267"/>
      <c r="AF143" s="267"/>
      <c r="AG143" s="267"/>
      <c r="AH143" s="267"/>
      <c r="AI143" s="267"/>
      <c r="AJ143" s="267"/>
      <c r="AK143" s="267"/>
      <c r="AL143" s="267"/>
      <c r="AM143" s="267"/>
      <c r="AN143" s="267"/>
      <c r="AO143" s="267"/>
      <c r="AP143" s="267"/>
      <c r="AQ143" s="267"/>
      <c r="AR143" s="267"/>
      <c r="AS143" s="267"/>
      <c r="AT143" s="267"/>
      <c r="AU143" s="267"/>
      <c r="AV143" s="267"/>
      <c r="AW143" s="267"/>
      <c r="AX143" s="267"/>
      <c r="AY143" s="267"/>
      <c r="AZ143" s="267"/>
      <c r="BA143" s="267"/>
      <c r="BB143" s="267"/>
      <c r="BC143" s="267"/>
      <c r="BD143" s="267"/>
      <c r="BE143" s="267"/>
      <c r="BF143" s="267"/>
      <c r="BG143" s="267"/>
      <c r="BH143" s="267"/>
      <c r="BI143" s="267"/>
      <c r="BJ143" s="267"/>
      <c r="BK143" s="267"/>
      <c r="BL143" s="267"/>
      <c r="BM143" s="267"/>
      <c r="BN143" s="267"/>
      <c r="BO143" s="267"/>
      <c r="BP143" s="267"/>
      <c r="BQ143" s="267"/>
      <c r="BR143" s="267"/>
      <c r="BS143" s="267"/>
      <c r="BT143" s="267"/>
      <c r="BU143" s="267"/>
      <c r="BV143" s="267"/>
      <c r="BW143" s="267"/>
      <c r="BX143" s="267"/>
      <c r="BY143" s="267"/>
      <c r="BZ143" s="267"/>
      <c r="CA143" s="267"/>
      <c r="CB143" s="267"/>
      <c r="CC143" s="267"/>
      <c r="CD143" s="267"/>
    </row>
    <row r="144" spans="1:82" s="48" customFormat="1" ht="15">
      <c r="A144" s="305" t="s">
        <v>790</v>
      </c>
      <c r="B144" s="302" t="s">
        <v>347</v>
      </c>
      <c r="C144" s="303"/>
      <c r="D144" s="303"/>
      <c r="E144" s="303"/>
      <c r="F144" s="303"/>
      <c r="G144" s="303"/>
      <c r="H144" s="303"/>
      <c r="I144" s="303"/>
      <c r="J144" s="303"/>
      <c r="K144" s="303"/>
      <c r="L144" s="303"/>
      <c r="M144" s="303"/>
      <c r="N144" s="303"/>
      <c r="O144" s="303"/>
      <c r="P144" s="303"/>
      <c r="Q144" s="303"/>
      <c r="R144" s="303"/>
      <c r="S144" s="303"/>
      <c r="T144" s="303"/>
      <c r="U144" s="303"/>
      <c r="V144" s="303"/>
      <c r="W144" s="303"/>
      <c r="X144" s="303"/>
      <c r="Y144" s="304"/>
      <c r="Z144" s="267"/>
      <c r="AA144" s="267"/>
      <c r="AB144" s="267"/>
      <c r="AC144" s="267"/>
      <c r="AD144" s="267"/>
      <c r="AE144" s="267"/>
      <c r="AF144" s="267"/>
      <c r="AG144" s="267"/>
      <c r="AH144" s="267"/>
      <c r="AI144" s="267"/>
      <c r="AJ144" s="267"/>
      <c r="AK144" s="267"/>
      <c r="AL144" s="267"/>
      <c r="AM144" s="267"/>
      <c r="AN144" s="267"/>
      <c r="AO144" s="267"/>
      <c r="AP144" s="267"/>
      <c r="AQ144" s="267"/>
      <c r="AR144" s="267"/>
      <c r="AS144" s="267"/>
      <c r="AT144" s="267"/>
      <c r="AU144" s="267"/>
      <c r="AV144" s="267"/>
      <c r="AW144" s="267"/>
      <c r="AX144" s="267"/>
      <c r="AY144" s="267"/>
      <c r="AZ144" s="267"/>
      <c r="BA144" s="267"/>
      <c r="BB144" s="267"/>
      <c r="BC144" s="267"/>
      <c r="BD144" s="267"/>
      <c r="BE144" s="267"/>
      <c r="BF144" s="267"/>
      <c r="BG144" s="267"/>
      <c r="BH144" s="267"/>
      <c r="BI144" s="267"/>
      <c r="BJ144" s="267"/>
      <c r="BK144" s="267"/>
      <c r="BL144" s="267"/>
      <c r="BM144" s="267"/>
      <c r="BN144" s="267"/>
      <c r="BO144" s="267"/>
      <c r="BP144" s="267"/>
      <c r="BQ144" s="267"/>
      <c r="BR144" s="267"/>
      <c r="BS144" s="267"/>
      <c r="BT144" s="267"/>
      <c r="BU144" s="267"/>
      <c r="BV144" s="267"/>
      <c r="BW144" s="267"/>
      <c r="BX144" s="267"/>
      <c r="BY144" s="267"/>
      <c r="BZ144" s="267"/>
      <c r="CA144" s="267"/>
      <c r="CB144" s="267"/>
      <c r="CC144" s="267"/>
      <c r="CD144" s="267"/>
    </row>
    <row r="145" spans="1:82" s="46" customFormat="1" ht="15">
      <c r="A145" s="36">
        <v>1</v>
      </c>
      <c r="B145" s="7" t="s">
        <v>1165</v>
      </c>
      <c r="C145" s="21"/>
      <c r="D145" s="21"/>
      <c r="E145" s="37" t="s">
        <v>2898</v>
      </c>
      <c r="F145" s="78">
        <v>103500</v>
      </c>
      <c r="G145" s="221" t="s">
        <v>100</v>
      </c>
      <c r="H145" s="21"/>
      <c r="I145" s="21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267"/>
      <c r="AA145" s="267"/>
      <c r="AB145" s="267"/>
      <c r="AC145" s="267"/>
      <c r="AD145" s="267"/>
      <c r="AE145" s="267"/>
      <c r="AF145" s="267"/>
      <c r="AG145" s="267"/>
      <c r="AH145" s="267"/>
      <c r="AI145" s="267"/>
      <c r="AJ145" s="267"/>
      <c r="AK145" s="267"/>
      <c r="AL145" s="267"/>
      <c r="AM145" s="267"/>
      <c r="AN145" s="267"/>
      <c r="AO145" s="267"/>
      <c r="AP145" s="267"/>
      <c r="AQ145" s="267"/>
      <c r="AR145" s="267"/>
      <c r="AS145" s="267"/>
      <c r="AT145" s="267"/>
      <c r="AU145" s="267"/>
      <c r="AV145" s="267"/>
      <c r="AW145" s="267"/>
      <c r="AX145" s="267"/>
      <c r="AY145" s="267"/>
      <c r="AZ145" s="267"/>
      <c r="BA145" s="267"/>
      <c r="BB145" s="267"/>
      <c r="BC145" s="267"/>
      <c r="BD145" s="267"/>
      <c r="BE145" s="267"/>
      <c r="BF145" s="267"/>
      <c r="BG145" s="267"/>
      <c r="BH145" s="267"/>
      <c r="BI145" s="267"/>
      <c r="BJ145" s="267"/>
      <c r="BK145" s="267"/>
      <c r="BL145" s="267"/>
      <c r="BM145" s="267"/>
      <c r="BN145" s="267"/>
      <c r="BO145" s="267"/>
      <c r="BP145" s="267"/>
      <c r="BQ145" s="267"/>
      <c r="BR145" s="267"/>
      <c r="BS145" s="267"/>
      <c r="BT145" s="267"/>
      <c r="BU145" s="267"/>
      <c r="BV145" s="267"/>
      <c r="BW145" s="267"/>
      <c r="BX145" s="267"/>
      <c r="BY145" s="267"/>
      <c r="BZ145" s="267"/>
      <c r="CA145" s="267"/>
      <c r="CB145" s="267"/>
      <c r="CC145" s="267"/>
      <c r="CD145" s="267"/>
    </row>
    <row r="146" spans="1:82" s="46" customFormat="1" ht="25.5">
      <c r="A146" s="36">
        <v>2</v>
      </c>
      <c r="B146" s="7" t="s">
        <v>449</v>
      </c>
      <c r="C146" s="21" t="s">
        <v>1782</v>
      </c>
      <c r="D146" s="21"/>
      <c r="E146" s="37" t="s">
        <v>2898</v>
      </c>
      <c r="F146" s="78">
        <v>16242.4</v>
      </c>
      <c r="G146" s="221" t="s">
        <v>100</v>
      </c>
      <c r="H146" s="21"/>
      <c r="I146" s="21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267"/>
      <c r="AA146" s="267"/>
      <c r="AB146" s="267"/>
      <c r="AC146" s="267"/>
      <c r="AD146" s="267"/>
      <c r="AE146" s="267"/>
      <c r="AF146" s="267"/>
      <c r="AG146" s="267"/>
      <c r="AH146" s="267"/>
      <c r="AI146" s="267"/>
      <c r="AJ146" s="267"/>
      <c r="AK146" s="267"/>
      <c r="AL146" s="267"/>
      <c r="AM146" s="267"/>
      <c r="AN146" s="267"/>
      <c r="AO146" s="267"/>
      <c r="AP146" s="267"/>
      <c r="AQ146" s="267"/>
      <c r="AR146" s="267"/>
      <c r="AS146" s="267"/>
      <c r="AT146" s="267"/>
      <c r="AU146" s="267"/>
      <c r="AV146" s="267"/>
      <c r="AW146" s="267"/>
      <c r="AX146" s="267"/>
      <c r="AY146" s="267"/>
      <c r="AZ146" s="267"/>
      <c r="BA146" s="267"/>
      <c r="BB146" s="267"/>
      <c r="BC146" s="267"/>
      <c r="BD146" s="267"/>
      <c r="BE146" s="267"/>
      <c r="BF146" s="267"/>
      <c r="BG146" s="267"/>
      <c r="BH146" s="267"/>
      <c r="BI146" s="267"/>
      <c r="BJ146" s="267"/>
      <c r="BK146" s="267"/>
      <c r="BL146" s="267"/>
      <c r="BM146" s="267"/>
      <c r="BN146" s="267"/>
      <c r="BO146" s="267"/>
      <c r="BP146" s="267"/>
      <c r="BQ146" s="267"/>
      <c r="BR146" s="267"/>
      <c r="BS146" s="267"/>
      <c r="BT146" s="267"/>
      <c r="BU146" s="267"/>
      <c r="BV146" s="267"/>
      <c r="BW146" s="267"/>
      <c r="BX146" s="267"/>
      <c r="BY146" s="267"/>
      <c r="BZ146" s="267"/>
      <c r="CA146" s="267"/>
      <c r="CB146" s="267"/>
      <c r="CC146" s="267"/>
      <c r="CD146" s="267"/>
    </row>
    <row r="147" spans="1:82" s="48" customFormat="1" ht="15">
      <c r="A147" s="305" t="s">
        <v>791</v>
      </c>
      <c r="B147" s="302" t="s">
        <v>348</v>
      </c>
      <c r="C147" s="303"/>
      <c r="D147" s="303"/>
      <c r="E147" s="303"/>
      <c r="F147" s="303"/>
      <c r="G147" s="303"/>
      <c r="H147" s="303"/>
      <c r="I147" s="303"/>
      <c r="J147" s="303"/>
      <c r="K147" s="303"/>
      <c r="L147" s="303"/>
      <c r="M147" s="303"/>
      <c r="N147" s="303"/>
      <c r="O147" s="303"/>
      <c r="P147" s="303"/>
      <c r="Q147" s="303"/>
      <c r="R147" s="303"/>
      <c r="S147" s="303"/>
      <c r="T147" s="303"/>
      <c r="U147" s="303"/>
      <c r="V147" s="303"/>
      <c r="W147" s="303"/>
      <c r="X147" s="303"/>
      <c r="Y147" s="304"/>
      <c r="Z147" s="267"/>
      <c r="AA147" s="267"/>
      <c r="AB147" s="267"/>
      <c r="AC147" s="267"/>
      <c r="AD147" s="267"/>
      <c r="AE147" s="267"/>
      <c r="AF147" s="267"/>
      <c r="AG147" s="267"/>
      <c r="AH147" s="267"/>
      <c r="AI147" s="267"/>
      <c r="AJ147" s="267"/>
      <c r="AK147" s="267"/>
      <c r="AL147" s="267"/>
      <c r="AM147" s="267"/>
      <c r="AN147" s="267"/>
      <c r="AO147" s="267"/>
      <c r="AP147" s="267"/>
      <c r="AQ147" s="267"/>
      <c r="AR147" s="267"/>
      <c r="AS147" s="267"/>
      <c r="AT147" s="267"/>
      <c r="AU147" s="267"/>
      <c r="AV147" s="267"/>
      <c r="AW147" s="267"/>
      <c r="AX147" s="267"/>
      <c r="AY147" s="267"/>
      <c r="AZ147" s="267"/>
      <c r="BA147" s="267"/>
      <c r="BB147" s="267"/>
      <c r="BC147" s="267"/>
      <c r="BD147" s="267"/>
      <c r="BE147" s="267"/>
      <c r="BF147" s="267"/>
      <c r="BG147" s="267"/>
      <c r="BH147" s="267"/>
      <c r="BI147" s="267"/>
      <c r="BJ147" s="267"/>
      <c r="BK147" s="267"/>
      <c r="BL147" s="267"/>
      <c r="BM147" s="267"/>
      <c r="BN147" s="267"/>
      <c r="BO147" s="267"/>
      <c r="BP147" s="267"/>
      <c r="BQ147" s="267"/>
      <c r="BR147" s="267"/>
      <c r="BS147" s="267"/>
      <c r="BT147" s="267"/>
      <c r="BU147" s="267"/>
      <c r="BV147" s="267"/>
      <c r="BW147" s="267"/>
      <c r="BX147" s="267"/>
      <c r="BY147" s="267"/>
      <c r="BZ147" s="267"/>
      <c r="CA147" s="267"/>
      <c r="CB147" s="267"/>
      <c r="CC147" s="267"/>
      <c r="CD147" s="267"/>
    </row>
    <row r="148" spans="1:82" s="46" customFormat="1" ht="15">
      <c r="A148" s="36">
        <v>1</v>
      </c>
      <c r="B148" s="7" t="s">
        <v>1165</v>
      </c>
      <c r="C148" s="21"/>
      <c r="D148" s="21"/>
      <c r="E148" s="37" t="s">
        <v>2898</v>
      </c>
      <c r="F148" s="78">
        <v>32776</v>
      </c>
      <c r="G148" s="221" t="s">
        <v>100</v>
      </c>
      <c r="H148" s="21"/>
      <c r="I148" s="21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267"/>
      <c r="AA148" s="267"/>
      <c r="AB148" s="267"/>
      <c r="AC148" s="267"/>
      <c r="AD148" s="267"/>
      <c r="AE148" s="267"/>
      <c r="AF148" s="267"/>
      <c r="AG148" s="267"/>
      <c r="AH148" s="267"/>
      <c r="AI148" s="267"/>
      <c r="AJ148" s="267"/>
      <c r="AK148" s="267"/>
      <c r="AL148" s="267"/>
      <c r="AM148" s="267"/>
      <c r="AN148" s="267"/>
      <c r="AO148" s="267"/>
      <c r="AP148" s="267"/>
      <c r="AQ148" s="267"/>
      <c r="AR148" s="267"/>
      <c r="AS148" s="267"/>
      <c r="AT148" s="267"/>
      <c r="AU148" s="267"/>
      <c r="AV148" s="267"/>
      <c r="AW148" s="267"/>
      <c r="AX148" s="267"/>
      <c r="AY148" s="267"/>
      <c r="AZ148" s="267"/>
      <c r="BA148" s="267"/>
      <c r="BB148" s="267"/>
      <c r="BC148" s="267"/>
      <c r="BD148" s="267"/>
      <c r="BE148" s="267"/>
      <c r="BF148" s="267"/>
      <c r="BG148" s="267"/>
      <c r="BH148" s="267"/>
      <c r="BI148" s="267"/>
      <c r="BJ148" s="267"/>
      <c r="BK148" s="267"/>
      <c r="BL148" s="267"/>
      <c r="BM148" s="267"/>
      <c r="BN148" s="267"/>
      <c r="BO148" s="267"/>
      <c r="BP148" s="267"/>
      <c r="BQ148" s="267"/>
      <c r="BR148" s="267"/>
      <c r="BS148" s="267"/>
      <c r="BT148" s="267"/>
      <c r="BU148" s="267"/>
      <c r="BV148" s="267"/>
      <c r="BW148" s="267"/>
      <c r="BX148" s="267"/>
      <c r="BY148" s="267"/>
      <c r="BZ148" s="267"/>
      <c r="CA148" s="267"/>
      <c r="CB148" s="267"/>
      <c r="CC148" s="267"/>
      <c r="CD148" s="267"/>
    </row>
    <row r="149" spans="1:82" s="32" customFormat="1" ht="15">
      <c r="A149" s="318"/>
      <c r="F149" s="269"/>
      <c r="G149" s="108"/>
    </row>
    <row r="150" spans="1:82" s="32" customFormat="1" ht="15">
      <c r="A150" s="318"/>
      <c r="F150" s="269"/>
      <c r="G150" s="108"/>
    </row>
    <row r="151" spans="1:82" s="24" customFormat="1">
      <c r="A151" s="112">
        <v>5</v>
      </c>
      <c r="B151" s="111" t="s">
        <v>729</v>
      </c>
      <c r="C151" s="79"/>
      <c r="D151" s="23"/>
      <c r="E151" s="23"/>
      <c r="F151" s="262"/>
      <c r="G151" s="43"/>
      <c r="H151" s="23"/>
      <c r="I151" s="23"/>
      <c r="J151" s="23"/>
      <c r="K151" s="23"/>
      <c r="L151" s="23"/>
      <c r="M151" s="23"/>
      <c r="N151" s="23"/>
      <c r="O151" s="23"/>
      <c r="P151" s="23"/>
      <c r="Q151" s="23"/>
    </row>
    <row r="152" spans="1:82" s="25" customFormat="1" ht="12.75" customHeight="1">
      <c r="A152" s="316" t="s">
        <v>0</v>
      </c>
      <c r="B152" s="275" t="s">
        <v>48</v>
      </c>
      <c r="C152" s="275" t="s">
        <v>27</v>
      </c>
      <c r="D152" s="275" t="s">
        <v>148</v>
      </c>
      <c r="E152" s="275" t="s">
        <v>2916</v>
      </c>
      <c r="F152" s="275" t="s">
        <v>2907</v>
      </c>
      <c r="G152" s="275" t="s">
        <v>19</v>
      </c>
      <c r="H152" s="275" t="s">
        <v>49</v>
      </c>
      <c r="I152" s="275" t="s">
        <v>50</v>
      </c>
      <c r="J152" s="275" t="s">
        <v>1147</v>
      </c>
      <c r="K152" s="275" t="s">
        <v>51</v>
      </c>
      <c r="L152" s="275"/>
      <c r="M152" s="275"/>
      <c r="N152" s="275"/>
      <c r="O152" s="275" t="s">
        <v>52</v>
      </c>
      <c r="P152" s="275"/>
      <c r="Q152" s="275"/>
      <c r="R152" s="275"/>
      <c r="S152" s="275" t="s">
        <v>53</v>
      </c>
      <c r="T152" s="275" t="s">
        <v>54</v>
      </c>
      <c r="U152" s="275" t="s">
        <v>55</v>
      </c>
      <c r="V152" s="275" t="s">
        <v>56</v>
      </c>
      <c r="W152" s="275" t="s">
        <v>57</v>
      </c>
      <c r="X152" s="275" t="s">
        <v>159</v>
      </c>
      <c r="Y152" s="275" t="s">
        <v>72</v>
      </c>
      <c r="Z152" s="294" t="s">
        <v>58</v>
      </c>
      <c r="AA152" s="294" t="s">
        <v>167</v>
      </c>
      <c r="AB152" s="294"/>
      <c r="AC152" s="294"/>
      <c r="AD152" s="294"/>
      <c r="AE152" s="294"/>
      <c r="AF152" s="294"/>
      <c r="AG152" s="294" t="s">
        <v>164</v>
      </c>
      <c r="AH152" s="294"/>
      <c r="AI152" s="294"/>
      <c r="AJ152" s="294" t="s">
        <v>59</v>
      </c>
      <c r="AK152" s="294"/>
      <c r="AL152" s="294" t="s">
        <v>60</v>
      </c>
      <c r="AM152" s="294"/>
      <c r="AN152" s="294" t="s">
        <v>302</v>
      </c>
      <c r="AO152" s="294"/>
      <c r="AP152" s="294"/>
      <c r="AQ152" s="294"/>
      <c r="AR152" s="294"/>
      <c r="AS152" s="294"/>
      <c r="AT152" s="294"/>
      <c r="AU152" s="294"/>
      <c r="AV152" s="294"/>
      <c r="AW152" s="294"/>
      <c r="AX152" s="294"/>
      <c r="AY152" s="294"/>
      <c r="AZ152" s="297" t="s">
        <v>5</v>
      </c>
      <c r="BA152" s="297"/>
      <c r="BB152" s="297"/>
      <c r="BC152" s="297"/>
      <c r="BD152" s="297"/>
      <c r="BE152" s="297"/>
      <c r="BF152" s="297"/>
      <c r="BG152" s="297"/>
      <c r="BH152" s="297"/>
      <c r="BI152" s="297"/>
      <c r="BJ152" s="297"/>
      <c r="BK152" s="297"/>
      <c r="BL152" s="297"/>
      <c r="BM152" s="297"/>
      <c r="BN152" s="299" t="s">
        <v>61</v>
      </c>
      <c r="BO152" s="299"/>
      <c r="BP152" s="299"/>
      <c r="BQ152" s="299"/>
      <c r="BR152" s="299"/>
      <c r="BS152" s="299"/>
      <c r="BT152" s="299"/>
      <c r="BU152" s="299"/>
      <c r="BV152" s="299"/>
      <c r="BW152" s="299"/>
      <c r="BX152" s="299"/>
      <c r="BY152" s="299"/>
      <c r="BZ152" s="299"/>
      <c r="CA152" s="299"/>
      <c r="CB152" s="299"/>
      <c r="CC152" s="299"/>
    </row>
    <row r="153" spans="1:82" s="26" customFormat="1" ht="77.25" thickBot="1">
      <c r="A153" s="317"/>
      <c r="B153" s="276"/>
      <c r="C153" s="276"/>
      <c r="D153" s="276"/>
      <c r="E153" s="276"/>
      <c r="F153" s="276"/>
      <c r="G153" s="276"/>
      <c r="H153" s="276"/>
      <c r="I153" s="276"/>
      <c r="J153" s="276"/>
      <c r="K153" s="224" t="s">
        <v>62</v>
      </c>
      <c r="L153" s="224" t="s">
        <v>63</v>
      </c>
      <c r="M153" s="224" t="s">
        <v>64</v>
      </c>
      <c r="N153" s="224" t="s">
        <v>65</v>
      </c>
      <c r="O153" s="224" t="s">
        <v>66</v>
      </c>
      <c r="P153" s="224" t="s">
        <v>67</v>
      </c>
      <c r="Q153" s="224" t="s">
        <v>68</v>
      </c>
      <c r="R153" s="224" t="s">
        <v>69</v>
      </c>
      <c r="S153" s="276"/>
      <c r="T153" s="276"/>
      <c r="U153" s="276"/>
      <c r="V153" s="276"/>
      <c r="W153" s="276"/>
      <c r="X153" s="276"/>
      <c r="Y153" s="276"/>
      <c r="Z153" s="295"/>
      <c r="AA153" s="296" t="s">
        <v>28</v>
      </c>
      <c r="AB153" s="296" t="s">
        <v>165</v>
      </c>
      <c r="AC153" s="296" t="s">
        <v>166</v>
      </c>
      <c r="AD153" s="296" t="s">
        <v>70</v>
      </c>
      <c r="AE153" s="296" t="s">
        <v>71</v>
      </c>
      <c r="AF153" s="296" t="s">
        <v>72</v>
      </c>
      <c r="AG153" s="296" t="s">
        <v>73</v>
      </c>
      <c r="AH153" s="296" t="s">
        <v>30</v>
      </c>
      <c r="AI153" s="296" t="s">
        <v>72</v>
      </c>
      <c r="AJ153" s="296" t="s">
        <v>29</v>
      </c>
      <c r="AK153" s="296" t="s">
        <v>72</v>
      </c>
      <c r="AL153" s="296" t="s">
        <v>74</v>
      </c>
      <c r="AM153" s="296" t="s">
        <v>75</v>
      </c>
      <c r="AN153" s="296" t="s">
        <v>76</v>
      </c>
      <c r="AO153" s="296" t="s">
        <v>77</v>
      </c>
      <c r="AP153" s="296" t="s">
        <v>78</v>
      </c>
      <c r="AQ153" s="296" t="s">
        <v>79</v>
      </c>
      <c r="AR153" s="296" t="s">
        <v>80</v>
      </c>
      <c r="AS153" s="296" t="s">
        <v>81</v>
      </c>
      <c r="AT153" s="296" t="s">
        <v>82</v>
      </c>
      <c r="AU153" s="296" t="s">
        <v>303</v>
      </c>
      <c r="AV153" s="296" t="s">
        <v>83</v>
      </c>
      <c r="AW153" s="296" t="s">
        <v>84</v>
      </c>
      <c r="AX153" s="296" t="s">
        <v>85</v>
      </c>
      <c r="AY153" s="296" t="s">
        <v>169</v>
      </c>
      <c r="AZ153" s="298" t="s">
        <v>86</v>
      </c>
      <c r="BA153" s="298" t="s">
        <v>87</v>
      </c>
      <c r="BB153" s="298" t="s">
        <v>88</v>
      </c>
      <c r="BC153" s="298" t="s">
        <v>89</v>
      </c>
      <c r="BD153" s="298" t="s">
        <v>90</v>
      </c>
      <c r="BE153" s="298" t="s">
        <v>162</v>
      </c>
      <c r="BF153" s="298" t="s">
        <v>149</v>
      </c>
      <c r="BG153" s="298" t="s">
        <v>150</v>
      </c>
      <c r="BH153" s="298" t="s">
        <v>20</v>
      </c>
      <c r="BI153" s="298" t="s">
        <v>21</v>
      </c>
      <c r="BJ153" s="298" t="s">
        <v>22</v>
      </c>
      <c r="BK153" s="298" t="s">
        <v>91</v>
      </c>
      <c r="BL153" s="298" t="s">
        <v>23</v>
      </c>
      <c r="BM153" s="298" t="s">
        <v>24</v>
      </c>
      <c r="BN153" s="300" t="s">
        <v>25</v>
      </c>
      <c r="BO153" s="300" t="s">
        <v>18</v>
      </c>
      <c r="BP153" s="300" t="s">
        <v>151</v>
      </c>
      <c r="BQ153" s="300" t="s">
        <v>152</v>
      </c>
      <c r="BR153" s="300" t="s">
        <v>153</v>
      </c>
      <c r="BS153" s="300" t="s">
        <v>154</v>
      </c>
      <c r="BT153" s="300" t="s">
        <v>155</v>
      </c>
      <c r="BU153" s="300" t="s">
        <v>92</v>
      </c>
      <c r="BV153" s="300" t="s">
        <v>93</v>
      </c>
      <c r="BW153" s="300" t="s">
        <v>94</v>
      </c>
      <c r="BX153" s="300" t="s">
        <v>156</v>
      </c>
      <c r="BY153" s="300" t="s">
        <v>95</v>
      </c>
      <c r="BZ153" s="300" t="s">
        <v>163</v>
      </c>
      <c r="CA153" s="300" t="s">
        <v>96</v>
      </c>
      <c r="CB153" s="300" t="s">
        <v>97</v>
      </c>
      <c r="CC153" s="300" t="s">
        <v>24</v>
      </c>
    </row>
    <row r="154" spans="1:82" s="48" customFormat="1" ht="90" thickTop="1">
      <c r="A154" s="36">
        <v>1</v>
      </c>
      <c r="B154" s="30" t="s">
        <v>839</v>
      </c>
      <c r="C154" s="30" t="s">
        <v>1802</v>
      </c>
      <c r="D154" s="27" t="s">
        <v>1295</v>
      </c>
      <c r="E154" s="33" t="s">
        <v>2896</v>
      </c>
      <c r="F154" s="45">
        <v>9363900</v>
      </c>
      <c r="G154" s="27" t="s">
        <v>157</v>
      </c>
      <c r="H154" s="28">
        <v>2675.4</v>
      </c>
      <c r="I154" s="29">
        <v>1974</v>
      </c>
      <c r="J154" s="29" t="s">
        <v>101</v>
      </c>
      <c r="K154" s="29">
        <v>4</v>
      </c>
      <c r="L154" s="29">
        <v>1</v>
      </c>
      <c r="M154" s="19" t="s">
        <v>109</v>
      </c>
      <c r="N154" s="19" t="s">
        <v>104</v>
      </c>
      <c r="O154" s="27" t="s">
        <v>1803</v>
      </c>
      <c r="P154" s="27" t="s">
        <v>821</v>
      </c>
      <c r="Q154" s="27" t="s">
        <v>1804</v>
      </c>
      <c r="R154" s="27" t="s">
        <v>108</v>
      </c>
      <c r="S154" s="19" t="s">
        <v>109</v>
      </c>
      <c r="T154" s="27" t="s">
        <v>1805</v>
      </c>
      <c r="U154" s="27" t="s">
        <v>1806</v>
      </c>
      <c r="V154" s="19" t="s">
        <v>104</v>
      </c>
      <c r="W154" s="19" t="s">
        <v>104</v>
      </c>
      <c r="X154" s="19" t="s">
        <v>104</v>
      </c>
      <c r="Y154" s="8"/>
      <c r="Z154" s="19" t="s">
        <v>109</v>
      </c>
      <c r="AA154" s="19" t="s">
        <v>104</v>
      </c>
      <c r="AB154" s="19"/>
      <c r="AC154" s="19"/>
      <c r="AD154" s="19"/>
      <c r="AE154" s="19" t="s">
        <v>109</v>
      </c>
      <c r="AF154" s="19"/>
      <c r="AG154" s="19" t="s">
        <v>109</v>
      </c>
      <c r="AH154" s="19"/>
      <c r="AI154" s="19"/>
      <c r="AJ154" s="19" t="s">
        <v>441</v>
      </c>
      <c r="AK154" s="19"/>
      <c r="AL154" s="19" t="s">
        <v>1807</v>
      </c>
      <c r="AM154" s="19"/>
      <c r="AN154" s="19" t="s">
        <v>441</v>
      </c>
      <c r="AO154" s="19" t="s">
        <v>441</v>
      </c>
      <c r="AP154" s="19" t="s">
        <v>441</v>
      </c>
      <c r="AQ154" s="19" t="s">
        <v>104</v>
      </c>
      <c r="AR154" s="19" t="s">
        <v>104</v>
      </c>
      <c r="AS154" s="19" t="s">
        <v>104</v>
      </c>
      <c r="AT154" s="19" t="s">
        <v>104</v>
      </c>
      <c r="AU154" s="19" t="s">
        <v>109</v>
      </c>
      <c r="AV154" s="19" t="s">
        <v>109</v>
      </c>
      <c r="AW154" s="19" t="s">
        <v>109</v>
      </c>
      <c r="AX154" s="19" t="s">
        <v>109</v>
      </c>
      <c r="AY154" s="19" t="s">
        <v>1266</v>
      </c>
      <c r="AZ154" s="19" t="s">
        <v>104</v>
      </c>
      <c r="BA154" s="19" t="s">
        <v>104</v>
      </c>
      <c r="BB154" s="19" t="s">
        <v>104</v>
      </c>
      <c r="BC154" s="19" t="s">
        <v>109</v>
      </c>
      <c r="BD154" s="19" t="s">
        <v>109</v>
      </c>
      <c r="BE154" s="19" t="s">
        <v>1808</v>
      </c>
      <c r="BF154" s="27" t="s">
        <v>1157</v>
      </c>
      <c r="BG154" s="27" t="s">
        <v>109</v>
      </c>
      <c r="BH154" s="19" t="s">
        <v>109</v>
      </c>
      <c r="BI154" s="19" t="s">
        <v>109</v>
      </c>
      <c r="BJ154" s="19" t="s">
        <v>1809</v>
      </c>
      <c r="BK154" s="19" t="s">
        <v>104</v>
      </c>
      <c r="BL154" s="19" t="s">
        <v>104</v>
      </c>
      <c r="BM154" s="19"/>
      <c r="BN154" s="19" t="s">
        <v>104</v>
      </c>
      <c r="BO154" s="8" t="s">
        <v>104</v>
      </c>
      <c r="BP154" s="27" t="s">
        <v>1810</v>
      </c>
      <c r="BQ154" s="27" t="s">
        <v>961</v>
      </c>
      <c r="BR154" s="27" t="s">
        <v>957</v>
      </c>
      <c r="BS154" s="27" t="s">
        <v>138</v>
      </c>
      <c r="BT154" s="27" t="s">
        <v>961</v>
      </c>
      <c r="BU154" s="8" t="s">
        <v>1775</v>
      </c>
      <c r="BV154" s="8" t="s">
        <v>109</v>
      </c>
      <c r="BW154" s="8" t="s">
        <v>109</v>
      </c>
      <c r="BX154" s="29" t="s">
        <v>774</v>
      </c>
      <c r="BY154" s="8" t="s">
        <v>104</v>
      </c>
      <c r="BZ154" s="8" t="s">
        <v>1791</v>
      </c>
      <c r="CA154" s="8" t="s">
        <v>104</v>
      </c>
      <c r="CB154" s="8" t="s">
        <v>104</v>
      </c>
      <c r="CC154" s="8"/>
    </row>
    <row r="155" spans="1:82" s="124" customFormat="1" ht="12.75">
      <c r="A155" s="36">
        <v>2</v>
      </c>
      <c r="B155" s="76" t="s">
        <v>840</v>
      </c>
      <c r="C155" s="76" t="s">
        <v>1802</v>
      </c>
      <c r="D155" s="37"/>
      <c r="E155" s="37" t="s">
        <v>2897</v>
      </c>
      <c r="F155" s="78">
        <v>51251</v>
      </c>
      <c r="G155" s="37" t="s">
        <v>100</v>
      </c>
      <c r="H155" s="39"/>
      <c r="I155" s="38">
        <v>1997</v>
      </c>
      <c r="J155" s="38"/>
      <c r="K155" s="38"/>
      <c r="L155" s="38"/>
      <c r="M155" s="4"/>
      <c r="N155" s="4"/>
      <c r="O155" s="37"/>
      <c r="P155" s="37"/>
      <c r="Q155" s="37"/>
      <c r="R155" s="37"/>
      <c r="S155" s="4"/>
      <c r="T155" s="37"/>
      <c r="U155" s="37"/>
      <c r="V155" s="4"/>
      <c r="W155" s="4"/>
      <c r="X155" s="4"/>
      <c r="Y155" s="77"/>
      <c r="Z155" s="285"/>
      <c r="AA155" s="285"/>
      <c r="AB155" s="285"/>
      <c r="AC155" s="285"/>
      <c r="AD155" s="285"/>
      <c r="AE155" s="285"/>
      <c r="AF155" s="285"/>
      <c r="AG155" s="285"/>
      <c r="AH155" s="285"/>
      <c r="AI155" s="285"/>
      <c r="AJ155" s="285"/>
      <c r="AK155" s="285"/>
      <c r="AL155" s="285"/>
      <c r="AM155" s="285"/>
      <c r="AN155" s="285"/>
      <c r="AO155" s="285"/>
      <c r="AP155" s="285"/>
      <c r="AQ155" s="285"/>
      <c r="AR155" s="285"/>
      <c r="AS155" s="285"/>
      <c r="AT155" s="285"/>
      <c r="AU155" s="285"/>
      <c r="AV155" s="285"/>
      <c r="AW155" s="285"/>
      <c r="AX155" s="285"/>
      <c r="AY155" s="285"/>
      <c r="AZ155" s="285"/>
      <c r="BA155" s="285"/>
      <c r="BB155" s="285"/>
      <c r="BC155" s="285"/>
      <c r="BD155" s="285"/>
      <c r="BE155" s="285"/>
      <c r="BF155" s="286"/>
      <c r="BG155" s="286"/>
      <c r="BH155" s="285"/>
      <c r="BI155" s="285"/>
      <c r="BJ155" s="285"/>
      <c r="BK155" s="285"/>
      <c r="BL155" s="285"/>
      <c r="BM155" s="285"/>
      <c r="BN155" s="285"/>
      <c r="BO155" s="287"/>
      <c r="BP155" s="286"/>
      <c r="BQ155" s="286"/>
      <c r="BR155" s="286"/>
      <c r="BS155" s="286"/>
      <c r="BT155" s="286"/>
      <c r="BU155" s="287"/>
      <c r="BV155" s="287"/>
      <c r="BW155" s="287"/>
      <c r="BX155" s="288"/>
      <c r="BY155" s="287"/>
      <c r="BZ155" s="287"/>
      <c r="CA155" s="287"/>
      <c r="CB155" s="287"/>
      <c r="CC155" s="287"/>
    </row>
    <row r="156" spans="1:82" s="124" customFormat="1" ht="12.75">
      <c r="A156" s="36">
        <v>3</v>
      </c>
      <c r="B156" s="76" t="s">
        <v>859</v>
      </c>
      <c r="C156" s="76"/>
      <c r="D156" s="37"/>
      <c r="E156" s="37" t="s">
        <v>2897</v>
      </c>
      <c r="F156" s="78">
        <v>138816.23000000001</v>
      </c>
      <c r="G156" s="37" t="s">
        <v>100</v>
      </c>
      <c r="H156" s="39"/>
      <c r="I156" s="38"/>
      <c r="J156" s="38"/>
      <c r="K156" s="38"/>
      <c r="L156" s="38"/>
      <c r="M156" s="4"/>
      <c r="N156" s="4"/>
      <c r="O156" s="37"/>
      <c r="P156" s="37"/>
      <c r="Q156" s="37"/>
      <c r="R156" s="37"/>
      <c r="S156" s="4"/>
      <c r="T156" s="37"/>
      <c r="U156" s="37"/>
      <c r="V156" s="4"/>
      <c r="W156" s="4"/>
      <c r="X156" s="4"/>
      <c r="Y156" s="77"/>
      <c r="Z156" s="285"/>
      <c r="AA156" s="285"/>
      <c r="AB156" s="285"/>
      <c r="AC156" s="285"/>
      <c r="AD156" s="285"/>
      <c r="AE156" s="285"/>
      <c r="AF156" s="285"/>
      <c r="AG156" s="285"/>
      <c r="AH156" s="285"/>
      <c r="AI156" s="285"/>
      <c r="AJ156" s="285"/>
      <c r="AK156" s="285"/>
      <c r="AL156" s="285"/>
      <c r="AM156" s="285"/>
      <c r="AN156" s="285"/>
      <c r="AO156" s="285"/>
      <c r="AP156" s="285"/>
      <c r="AQ156" s="285"/>
      <c r="AR156" s="285"/>
      <c r="AS156" s="285"/>
      <c r="AT156" s="285"/>
      <c r="AU156" s="285"/>
      <c r="AV156" s="285"/>
      <c r="AW156" s="285"/>
      <c r="AX156" s="285"/>
      <c r="AY156" s="285"/>
      <c r="AZ156" s="285"/>
      <c r="BA156" s="285"/>
      <c r="BB156" s="285"/>
      <c r="BC156" s="285"/>
      <c r="BD156" s="285"/>
      <c r="BE156" s="285"/>
      <c r="BF156" s="286"/>
      <c r="BG156" s="286"/>
      <c r="BH156" s="285"/>
      <c r="BI156" s="285"/>
      <c r="BJ156" s="285"/>
      <c r="BK156" s="285"/>
      <c r="BL156" s="285"/>
      <c r="BM156" s="285"/>
      <c r="BN156" s="285"/>
      <c r="BO156" s="287"/>
      <c r="BP156" s="286"/>
      <c r="BQ156" s="286"/>
      <c r="BR156" s="286"/>
      <c r="BS156" s="286"/>
      <c r="BT156" s="286"/>
      <c r="BU156" s="287"/>
      <c r="BV156" s="287"/>
      <c r="BW156" s="287"/>
      <c r="BX156" s="288"/>
      <c r="BY156" s="287"/>
      <c r="BZ156" s="287"/>
      <c r="CA156" s="287"/>
      <c r="CB156" s="287"/>
      <c r="CC156" s="287"/>
    </row>
    <row r="157" spans="1:82" s="46" customFormat="1" ht="12.75">
      <c r="A157" s="36">
        <v>4</v>
      </c>
      <c r="B157" s="7" t="s">
        <v>1165</v>
      </c>
      <c r="C157" s="21"/>
      <c r="D157" s="21"/>
      <c r="E157" s="37" t="s">
        <v>2898</v>
      </c>
      <c r="F157" s="78">
        <v>526374.47</v>
      </c>
      <c r="G157" s="221" t="s">
        <v>100</v>
      </c>
      <c r="H157" s="21"/>
      <c r="I157" s="21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</row>
    <row r="158" spans="1:82" s="46" customFormat="1" ht="12.75">
      <c r="A158" s="36">
        <v>5</v>
      </c>
      <c r="B158" s="7" t="s">
        <v>1811</v>
      </c>
      <c r="C158" s="21"/>
      <c r="D158" s="21"/>
      <c r="E158" s="37" t="s">
        <v>2898</v>
      </c>
      <c r="F158" s="78">
        <v>112676.4</v>
      </c>
      <c r="G158" s="221" t="s">
        <v>100</v>
      </c>
      <c r="H158" s="21"/>
      <c r="I158" s="221">
        <v>2016</v>
      </c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</row>
    <row r="159" spans="1:82" s="46" customFormat="1" ht="25.5">
      <c r="A159" s="36">
        <v>6</v>
      </c>
      <c r="B159" s="7" t="s">
        <v>449</v>
      </c>
      <c r="C159" s="21"/>
      <c r="D159" s="21"/>
      <c r="E159" s="37" t="s">
        <v>2898</v>
      </c>
      <c r="F159" s="78">
        <v>115370.44</v>
      </c>
      <c r="G159" s="221" t="s">
        <v>100</v>
      </c>
      <c r="H159" s="21"/>
      <c r="I159" s="21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</row>
    <row r="160" spans="1:82" s="32" customFormat="1" ht="15">
      <c r="A160" s="318"/>
      <c r="F160" s="269"/>
      <c r="G160" s="108"/>
    </row>
    <row r="161" spans="1:81" s="32" customFormat="1" ht="15">
      <c r="A161" s="318"/>
      <c r="F161" s="269"/>
      <c r="G161" s="108"/>
    </row>
    <row r="162" spans="1:81" s="24" customFormat="1">
      <c r="A162" s="112">
        <v>6</v>
      </c>
      <c r="B162" s="111" t="s">
        <v>727</v>
      </c>
      <c r="C162" s="79"/>
      <c r="D162" s="23"/>
      <c r="E162" s="23"/>
      <c r="F162" s="262"/>
      <c r="G162" s="43"/>
      <c r="H162" s="23"/>
      <c r="I162" s="23"/>
      <c r="J162" s="23"/>
      <c r="K162" s="23"/>
      <c r="L162" s="23"/>
      <c r="M162" s="23"/>
      <c r="N162" s="23"/>
      <c r="O162" s="23"/>
      <c r="P162" s="23"/>
      <c r="Q162" s="23"/>
    </row>
    <row r="163" spans="1:81" s="25" customFormat="1" ht="12.75" customHeight="1">
      <c r="A163" s="316" t="s">
        <v>0</v>
      </c>
      <c r="B163" s="275" t="s">
        <v>48</v>
      </c>
      <c r="C163" s="275" t="s">
        <v>27</v>
      </c>
      <c r="D163" s="275" t="s">
        <v>148</v>
      </c>
      <c r="E163" s="275" t="s">
        <v>2916</v>
      </c>
      <c r="F163" s="275" t="s">
        <v>2907</v>
      </c>
      <c r="G163" s="275" t="s">
        <v>19</v>
      </c>
      <c r="H163" s="275" t="s">
        <v>49</v>
      </c>
      <c r="I163" s="275" t="s">
        <v>50</v>
      </c>
      <c r="J163" s="275" t="s">
        <v>1147</v>
      </c>
      <c r="K163" s="275" t="s">
        <v>51</v>
      </c>
      <c r="L163" s="275"/>
      <c r="M163" s="275"/>
      <c r="N163" s="275"/>
      <c r="O163" s="275" t="s">
        <v>52</v>
      </c>
      <c r="P163" s="275"/>
      <c r="Q163" s="275"/>
      <c r="R163" s="275"/>
      <c r="S163" s="275" t="s">
        <v>53</v>
      </c>
      <c r="T163" s="275" t="s">
        <v>54</v>
      </c>
      <c r="U163" s="275" t="s">
        <v>55</v>
      </c>
      <c r="V163" s="275" t="s">
        <v>56</v>
      </c>
      <c r="W163" s="275" t="s">
        <v>57</v>
      </c>
      <c r="X163" s="275" t="s">
        <v>159</v>
      </c>
      <c r="Y163" s="275" t="s">
        <v>72</v>
      </c>
      <c r="Z163" s="294" t="s">
        <v>58</v>
      </c>
      <c r="AA163" s="294" t="s">
        <v>167</v>
      </c>
      <c r="AB163" s="294"/>
      <c r="AC163" s="294"/>
      <c r="AD163" s="294"/>
      <c r="AE163" s="294"/>
      <c r="AF163" s="294"/>
      <c r="AG163" s="294" t="s">
        <v>164</v>
      </c>
      <c r="AH163" s="294"/>
      <c r="AI163" s="294"/>
      <c r="AJ163" s="294" t="s">
        <v>59</v>
      </c>
      <c r="AK163" s="294"/>
      <c r="AL163" s="294" t="s">
        <v>60</v>
      </c>
      <c r="AM163" s="294"/>
      <c r="AN163" s="294" t="s">
        <v>302</v>
      </c>
      <c r="AO163" s="294"/>
      <c r="AP163" s="294"/>
      <c r="AQ163" s="294"/>
      <c r="AR163" s="294"/>
      <c r="AS163" s="294"/>
      <c r="AT163" s="294"/>
      <c r="AU163" s="294"/>
      <c r="AV163" s="294"/>
      <c r="AW163" s="294"/>
      <c r="AX163" s="294"/>
      <c r="AY163" s="294"/>
      <c r="AZ163" s="297" t="s">
        <v>5</v>
      </c>
      <c r="BA163" s="297"/>
      <c r="BB163" s="297"/>
      <c r="BC163" s="297"/>
      <c r="BD163" s="297"/>
      <c r="BE163" s="297"/>
      <c r="BF163" s="297"/>
      <c r="BG163" s="297"/>
      <c r="BH163" s="297"/>
      <c r="BI163" s="297"/>
      <c r="BJ163" s="297"/>
      <c r="BK163" s="297"/>
      <c r="BL163" s="297"/>
      <c r="BM163" s="297"/>
      <c r="BN163" s="299" t="s">
        <v>61</v>
      </c>
      <c r="BO163" s="299"/>
      <c r="BP163" s="299"/>
      <c r="BQ163" s="299"/>
      <c r="BR163" s="299"/>
      <c r="BS163" s="299"/>
      <c r="BT163" s="299"/>
      <c r="BU163" s="299"/>
      <c r="BV163" s="299"/>
      <c r="BW163" s="299"/>
      <c r="BX163" s="299"/>
      <c r="BY163" s="299"/>
      <c r="BZ163" s="299"/>
      <c r="CA163" s="299"/>
      <c r="CB163" s="299"/>
      <c r="CC163" s="299"/>
    </row>
    <row r="164" spans="1:81" s="26" customFormat="1" ht="77.25" thickBot="1">
      <c r="A164" s="317"/>
      <c r="B164" s="276"/>
      <c r="C164" s="276"/>
      <c r="D164" s="276"/>
      <c r="E164" s="276"/>
      <c r="F164" s="276"/>
      <c r="G164" s="276"/>
      <c r="H164" s="276"/>
      <c r="I164" s="276"/>
      <c r="J164" s="276"/>
      <c r="K164" s="224" t="s">
        <v>62</v>
      </c>
      <c r="L164" s="224" t="s">
        <v>63</v>
      </c>
      <c r="M164" s="224" t="s">
        <v>64</v>
      </c>
      <c r="N164" s="224" t="s">
        <v>65</v>
      </c>
      <c r="O164" s="224" t="s">
        <v>66</v>
      </c>
      <c r="P164" s="224" t="s">
        <v>67</v>
      </c>
      <c r="Q164" s="224" t="s">
        <v>68</v>
      </c>
      <c r="R164" s="224" t="s">
        <v>69</v>
      </c>
      <c r="S164" s="276"/>
      <c r="T164" s="276"/>
      <c r="U164" s="276"/>
      <c r="V164" s="276"/>
      <c r="W164" s="276"/>
      <c r="X164" s="276"/>
      <c r="Y164" s="276"/>
      <c r="Z164" s="295"/>
      <c r="AA164" s="296" t="s">
        <v>28</v>
      </c>
      <c r="AB164" s="296" t="s">
        <v>165</v>
      </c>
      <c r="AC164" s="296" t="s">
        <v>166</v>
      </c>
      <c r="AD164" s="296" t="s">
        <v>70</v>
      </c>
      <c r="AE164" s="296" t="s">
        <v>71</v>
      </c>
      <c r="AF164" s="296" t="s">
        <v>72</v>
      </c>
      <c r="AG164" s="296" t="s">
        <v>73</v>
      </c>
      <c r="AH164" s="296" t="s">
        <v>30</v>
      </c>
      <c r="AI164" s="296" t="s">
        <v>72</v>
      </c>
      <c r="AJ164" s="296" t="s">
        <v>29</v>
      </c>
      <c r="AK164" s="296" t="s">
        <v>72</v>
      </c>
      <c r="AL164" s="296" t="s">
        <v>74</v>
      </c>
      <c r="AM164" s="296" t="s">
        <v>75</v>
      </c>
      <c r="AN164" s="296" t="s">
        <v>76</v>
      </c>
      <c r="AO164" s="296" t="s">
        <v>77</v>
      </c>
      <c r="AP164" s="296" t="s">
        <v>78</v>
      </c>
      <c r="AQ164" s="296" t="s">
        <v>79</v>
      </c>
      <c r="AR164" s="296" t="s">
        <v>80</v>
      </c>
      <c r="AS164" s="296" t="s">
        <v>81</v>
      </c>
      <c r="AT164" s="296" t="s">
        <v>82</v>
      </c>
      <c r="AU164" s="296" t="s">
        <v>303</v>
      </c>
      <c r="AV164" s="296" t="s">
        <v>83</v>
      </c>
      <c r="AW164" s="296" t="s">
        <v>84</v>
      </c>
      <c r="AX164" s="296" t="s">
        <v>85</v>
      </c>
      <c r="AY164" s="296" t="s">
        <v>169</v>
      </c>
      <c r="AZ164" s="298" t="s">
        <v>86</v>
      </c>
      <c r="BA164" s="298" t="s">
        <v>87</v>
      </c>
      <c r="BB164" s="298" t="s">
        <v>88</v>
      </c>
      <c r="BC164" s="298" t="s">
        <v>89</v>
      </c>
      <c r="BD164" s="298" t="s">
        <v>90</v>
      </c>
      <c r="BE164" s="298" t="s">
        <v>162</v>
      </c>
      <c r="BF164" s="298" t="s">
        <v>149</v>
      </c>
      <c r="BG164" s="298" t="s">
        <v>150</v>
      </c>
      <c r="BH164" s="298" t="s">
        <v>20</v>
      </c>
      <c r="BI164" s="298" t="s">
        <v>21</v>
      </c>
      <c r="BJ164" s="298" t="s">
        <v>22</v>
      </c>
      <c r="BK164" s="298" t="s">
        <v>91</v>
      </c>
      <c r="BL164" s="298" t="s">
        <v>23</v>
      </c>
      <c r="BM164" s="298" t="s">
        <v>24</v>
      </c>
      <c r="BN164" s="300" t="s">
        <v>25</v>
      </c>
      <c r="BO164" s="300" t="s">
        <v>18</v>
      </c>
      <c r="BP164" s="300" t="s">
        <v>151</v>
      </c>
      <c r="BQ164" s="300" t="s">
        <v>152</v>
      </c>
      <c r="BR164" s="300" t="s">
        <v>153</v>
      </c>
      <c r="BS164" s="300" t="s">
        <v>154</v>
      </c>
      <c r="BT164" s="300" t="s">
        <v>155</v>
      </c>
      <c r="BU164" s="300" t="s">
        <v>92</v>
      </c>
      <c r="BV164" s="300" t="s">
        <v>93</v>
      </c>
      <c r="BW164" s="300" t="s">
        <v>94</v>
      </c>
      <c r="BX164" s="300" t="s">
        <v>156</v>
      </c>
      <c r="BY164" s="300" t="s">
        <v>95</v>
      </c>
      <c r="BZ164" s="300" t="s">
        <v>163</v>
      </c>
      <c r="CA164" s="300" t="s">
        <v>96</v>
      </c>
      <c r="CB164" s="300" t="s">
        <v>97</v>
      </c>
      <c r="CC164" s="300" t="s">
        <v>24</v>
      </c>
    </row>
    <row r="165" spans="1:81" s="48" customFormat="1" ht="39" thickTop="1">
      <c r="A165" s="36">
        <v>1</v>
      </c>
      <c r="B165" s="30" t="s">
        <v>1783</v>
      </c>
      <c r="C165" s="30" t="s">
        <v>1784</v>
      </c>
      <c r="D165" s="27" t="s">
        <v>1785</v>
      </c>
      <c r="E165" s="33" t="s">
        <v>2896</v>
      </c>
      <c r="F165" s="45">
        <v>10920630</v>
      </c>
      <c r="G165" s="27" t="s">
        <v>157</v>
      </c>
      <c r="H165" s="28">
        <v>3120.18</v>
      </c>
      <c r="I165" s="29" t="s">
        <v>1786</v>
      </c>
      <c r="J165" s="29" t="s">
        <v>101</v>
      </c>
      <c r="K165" s="29" t="s">
        <v>102</v>
      </c>
      <c r="L165" s="29" t="s">
        <v>138</v>
      </c>
      <c r="M165" s="19" t="s">
        <v>109</v>
      </c>
      <c r="N165" s="19" t="s">
        <v>104</v>
      </c>
      <c r="O165" s="27" t="s">
        <v>795</v>
      </c>
      <c r="P165" s="27" t="s">
        <v>799</v>
      </c>
      <c r="Q165" s="27" t="s">
        <v>835</v>
      </c>
      <c r="R165" s="27" t="s">
        <v>108</v>
      </c>
      <c r="S165" s="19" t="s">
        <v>104</v>
      </c>
      <c r="T165" s="27" t="s">
        <v>1787</v>
      </c>
      <c r="U165" s="27"/>
      <c r="V165" s="19" t="s">
        <v>104</v>
      </c>
      <c r="W165" s="19" t="s">
        <v>104</v>
      </c>
      <c r="X165" s="19" t="s">
        <v>104</v>
      </c>
      <c r="Y165" s="8"/>
      <c r="Z165" s="19" t="s">
        <v>104</v>
      </c>
      <c r="AA165" s="19" t="s">
        <v>104</v>
      </c>
      <c r="AB165" s="19"/>
      <c r="AC165" s="19"/>
      <c r="AD165" s="19"/>
      <c r="AE165" s="19" t="s">
        <v>109</v>
      </c>
      <c r="AF165" s="19"/>
      <c r="AG165" s="19" t="s">
        <v>109</v>
      </c>
      <c r="AH165" s="19"/>
      <c r="AI165" s="19"/>
      <c r="AJ165" s="19"/>
      <c r="AK165" s="19"/>
      <c r="AL165" s="19" t="s">
        <v>111</v>
      </c>
      <c r="AM165" s="19" t="s">
        <v>1772</v>
      </c>
      <c r="AN165" s="19"/>
      <c r="AO165" s="19"/>
      <c r="AP165" s="19"/>
      <c r="AQ165" s="19"/>
      <c r="AR165" s="19"/>
      <c r="AS165" s="19"/>
      <c r="AT165" s="19"/>
      <c r="AU165" s="19"/>
      <c r="AV165" s="19"/>
      <c r="AW165" s="19"/>
      <c r="AX165" s="19" t="s">
        <v>1156</v>
      </c>
      <c r="AY165" s="19"/>
      <c r="AZ165" s="19" t="s">
        <v>104</v>
      </c>
      <c r="BA165" s="19" t="s">
        <v>104</v>
      </c>
      <c r="BB165" s="19" t="s">
        <v>104</v>
      </c>
      <c r="BC165" s="19" t="s">
        <v>104</v>
      </c>
      <c r="BD165" s="19" t="s">
        <v>104</v>
      </c>
      <c r="BE165" s="19" t="s">
        <v>1788</v>
      </c>
      <c r="BF165" s="27" t="s">
        <v>1789</v>
      </c>
      <c r="BG165" s="27" t="s">
        <v>1790</v>
      </c>
      <c r="BH165" s="19" t="s">
        <v>109</v>
      </c>
      <c r="BI165" s="19" t="s">
        <v>104</v>
      </c>
      <c r="BJ165" s="19" t="s">
        <v>115</v>
      </c>
      <c r="BK165" s="19" t="s">
        <v>104</v>
      </c>
      <c r="BL165" s="19" t="s">
        <v>104</v>
      </c>
      <c r="BM165" s="19"/>
      <c r="BN165" s="19" t="s">
        <v>104</v>
      </c>
      <c r="BO165" s="8" t="s">
        <v>104</v>
      </c>
      <c r="BP165" s="27" t="s">
        <v>1601</v>
      </c>
      <c r="BQ165" s="27" t="s">
        <v>103</v>
      </c>
      <c r="BR165" s="27" t="s">
        <v>773</v>
      </c>
      <c r="BS165" s="27" t="s">
        <v>103</v>
      </c>
      <c r="BT165" s="27" t="s">
        <v>773</v>
      </c>
      <c r="BU165" s="8" t="s">
        <v>1158</v>
      </c>
      <c r="BV165" s="8" t="s">
        <v>1158</v>
      </c>
      <c r="BW165" s="8" t="s">
        <v>1158</v>
      </c>
      <c r="BX165" s="29"/>
      <c r="BY165" s="8" t="s">
        <v>104</v>
      </c>
      <c r="BZ165" s="8" t="s">
        <v>1791</v>
      </c>
      <c r="CA165" s="8" t="s">
        <v>104</v>
      </c>
      <c r="CB165" s="8" t="s">
        <v>109</v>
      </c>
      <c r="CC165" s="8"/>
    </row>
    <row r="166" spans="1:81" s="48" customFormat="1" ht="25.5">
      <c r="A166" s="36">
        <v>2</v>
      </c>
      <c r="B166" s="30" t="s">
        <v>1792</v>
      </c>
      <c r="C166" s="30" t="s">
        <v>1784</v>
      </c>
      <c r="D166" s="27" t="s">
        <v>1785</v>
      </c>
      <c r="E166" s="33" t="s">
        <v>2896</v>
      </c>
      <c r="F166" s="45">
        <v>1018500</v>
      </c>
      <c r="G166" s="27" t="s">
        <v>157</v>
      </c>
      <c r="H166" s="28">
        <v>291</v>
      </c>
      <c r="I166" s="29" t="s">
        <v>1786</v>
      </c>
      <c r="J166" s="29" t="s">
        <v>956</v>
      </c>
      <c r="K166" s="29" t="s">
        <v>138</v>
      </c>
      <c r="L166" s="29" t="s">
        <v>103</v>
      </c>
      <c r="M166" s="19" t="s">
        <v>109</v>
      </c>
      <c r="N166" s="19" t="s">
        <v>109</v>
      </c>
      <c r="O166" s="27" t="s">
        <v>795</v>
      </c>
      <c r="P166" s="27" t="s">
        <v>817</v>
      </c>
      <c r="Q166" s="27" t="s">
        <v>836</v>
      </c>
      <c r="R166" s="27" t="s">
        <v>108</v>
      </c>
      <c r="S166" s="19" t="s">
        <v>104</v>
      </c>
      <c r="T166" s="27" t="s">
        <v>961</v>
      </c>
      <c r="U166" s="27"/>
      <c r="V166" s="19" t="s">
        <v>109</v>
      </c>
      <c r="W166" s="19" t="s">
        <v>109</v>
      </c>
      <c r="X166" s="19" t="s">
        <v>104</v>
      </c>
      <c r="Y166" s="8"/>
      <c r="Z166" s="19" t="s">
        <v>104</v>
      </c>
      <c r="AA166" s="19" t="s">
        <v>104</v>
      </c>
      <c r="AB166" s="19"/>
      <c r="AC166" s="19"/>
      <c r="AD166" s="19"/>
      <c r="AE166" s="19" t="s">
        <v>109</v>
      </c>
      <c r="AF166" s="19"/>
      <c r="AG166" s="19" t="s">
        <v>109</v>
      </c>
      <c r="AH166" s="19"/>
      <c r="AI166" s="19"/>
      <c r="AJ166" s="19"/>
      <c r="AK166" s="19"/>
      <c r="AL166" s="19" t="s">
        <v>111</v>
      </c>
      <c r="AM166" s="19" t="s">
        <v>1772</v>
      </c>
      <c r="AN166" s="19"/>
      <c r="AO166" s="19"/>
      <c r="AP166" s="19"/>
      <c r="AQ166" s="19"/>
      <c r="AR166" s="19"/>
      <c r="AS166" s="19"/>
      <c r="AT166" s="19"/>
      <c r="AU166" s="19"/>
      <c r="AV166" s="19"/>
      <c r="AW166" s="19"/>
      <c r="AX166" s="19"/>
      <c r="AY166" s="19"/>
      <c r="AZ166" s="19" t="s">
        <v>104</v>
      </c>
      <c r="BA166" s="19" t="s">
        <v>109</v>
      </c>
      <c r="BB166" s="19" t="s">
        <v>109</v>
      </c>
      <c r="BC166" s="19" t="s">
        <v>109</v>
      </c>
      <c r="BD166" s="19" t="s">
        <v>109</v>
      </c>
      <c r="BE166" s="19" t="s">
        <v>1793</v>
      </c>
      <c r="BF166" s="27" t="s">
        <v>1789</v>
      </c>
      <c r="BG166" s="27" t="s">
        <v>1790</v>
      </c>
      <c r="BH166" s="19" t="s">
        <v>109</v>
      </c>
      <c r="BI166" s="19" t="s">
        <v>104</v>
      </c>
      <c r="BJ166" s="19" t="s">
        <v>115</v>
      </c>
      <c r="BK166" s="19" t="s">
        <v>104</v>
      </c>
      <c r="BL166" s="19" t="s">
        <v>104</v>
      </c>
      <c r="BM166" s="19"/>
      <c r="BN166" s="19"/>
      <c r="BO166" s="8"/>
      <c r="BP166" s="27" t="s">
        <v>103</v>
      </c>
      <c r="BQ166" s="27" t="s">
        <v>103</v>
      </c>
      <c r="BR166" s="27" t="s">
        <v>103</v>
      </c>
      <c r="BS166" s="27" t="s">
        <v>103</v>
      </c>
      <c r="BT166" s="27" t="s">
        <v>103</v>
      </c>
      <c r="BU166" s="8" t="s">
        <v>109</v>
      </c>
      <c r="BV166" s="8" t="s">
        <v>109</v>
      </c>
      <c r="BW166" s="8" t="s">
        <v>109</v>
      </c>
      <c r="BX166" s="29"/>
      <c r="BY166" s="8" t="s">
        <v>109</v>
      </c>
      <c r="BZ166" s="8" t="s">
        <v>1155</v>
      </c>
      <c r="CA166" s="8" t="s">
        <v>104</v>
      </c>
      <c r="CB166" s="8" t="s">
        <v>109</v>
      </c>
      <c r="CC166" s="8"/>
    </row>
    <row r="167" spans="1:81" s="48" customFormat="1" ht="25.5">
      <c r="A167" s="36">
        <v>3</v>
      </c>
      <c r="B167" s="30" t="s">
        <v>1794</v>
      </c>
      <c r="C167" s="30" t="s">
        <v>1784</v>
      </c>
      <c r="D167" s="27" t="s">
        <v>1785</v>
      </c>
      <c r="E167" s="33" t="s">
        <v>2896</v>
      </c>
      <c r="F167" s="45">
        <v>96795</v>
      </c>
      <c r="G167" s="27" t="s">
        <v>157</v>
      </c>
      <c r="H167" s="28">
        <v>64.53</v>
      </c>
      <c r="I167" s="29" t="s">
        <v>837</v>
      </c>
      <c r="J167" s="29" t="s">
        <v>101</v>
      </c>
      <c r="K167" s="29" t="s">
        <v>138</v>
      </c>
      <c r="L167" s="29" t="s">
        <v>103</v>
      </c>
      <c r="M167" s="19" t="s">
        <v>109</v>
      </c>
      <c r="N167" s="19" t="s">
        <v>109</v>
      </c>
      <c r="O167" s="27" t="s">
        <v>795</v>
      </c>
      <c r="P167" s="27" t="s">
        <v>817</v>
      </c>
      <c r="Q167" s="27" t="s">
        <v>1795</v>
      </c>
      <c r="R167" s="27" t="s">
        <v>108</v>
      </c>
      <c r="S167" s="19" t="s">
        <v>104</v>
      </c>
      <c r="T167" s="27" t="s">
        <v>961</v>
      </c>
      <c r="U167" s="27"/>
      <c r="V167" s="19" t="s">
        <v>109</v>
      </c>
      <c r="W167" s="19" t="s">
        <v>104</v>
      </c>
      <c r="X167" s="19" t="s">
        <v>104</v>
      </c>
      <c r="Y167" s="8"/>
      <c r="Z167" s="19" t="s">
        <v>104</v>
      </c>
      <c r="AA167" s="19" t="s">
        <v>104</v>
      </c>
      <c r="AB167" s="19"/>
      <c r="AC167" s="19"/>
      <c r="AD167" s="19"/>
      <c r="AE167" s="19" t="s">
        <v>109</v>
      </c>
      <c r="AF167" s="19"/>
      <c r="AG167" s="19" t="s">
        <v>109</v>
      </c>
      <c r="AH167" s="19"/>
      <c r="AI167" s="19"/>
      <c r="AJ167" s="19"/>
      <c r="AK167" s="19"/>
      <c r="AL167" s="19" t="s">
        <v>111</v>
      </c>
      <c r="AM167" s="19" t="s">
        <v>1772</v>
      </c>
      <c r="AN167" s="19"/>
      <c r="AO167" s="19"/>
      <c r="AP167" s="19"/>
      <c r="AQ167" s="19"/>
      <c r="AR167" s="19"/>
      <c r="AS167" s="19"/>
      <c r="AT167" s="19"/>
      <c r="AU167" s="19"/>
      <c r="AV167" s="19"/>
      <c r="AW167" s="19"/>
      <c r="AX167" s="19"/>
      <c r="AY167" s="19"/>
      <c r="AZ167" s="19" t="s">
        <v>104</v>
      </c>
      <c r="BA167" s="19" t="s">
        <v>109</v>
      </c>
      <c r="BB167" s="19" t="s">
        <v>109</v>
      </c>
      <c r="BC167" s="19" t="s">
        <v>109</v>
      </c>
      <c r="BD167" s="19" t="s">
        <v>109</v>
      </c>
      <c r="BE167" s="19" t="s">
        <v>441</v>
      </c>
      <c r="BF167" s="27" t="s">
        <v>1789</v>
      </c>
      <c r="BG167" s="27" t="s">
        <v>1790</v>
      </c>
      <c r="BH167" s="19" t="s">
        <v>109</v>
      </c>
      <c r="BI167" s="19" t="s">
        <v>109</v>
      </c>
      <c r="BJ167" s="19" t="s">
        <v>115</v>
      </c>
      <c r="BK167" s="19" t="s">
        <v>104</v>
      </c>
      <c r="BL167" s="19" t="s">
        <v>104</v>
      </c>
      <c r="BM167" s="19"/>
      <c r="BN167" s="19" t="s">
        <v>104</v>
      </c>
      <c r="BO167" s="8" t="s">
        <v>104</v>
      </c>
      <c r="BP167" s="27" t="s">
        <v>103</v>
      </c>
      <c r="BQ167" s="27" t="s">
        <v>103</v>
      </c>
      <c r="BR167" s="27" t="s">
        <v>103</v>
      </c>
      <c r="BS167" s="27" t="s">
        <v>103</v>
      </c>
      <c r="BT167" s="27" t="s">
        <v>103</v>
      </c>
      <c r="BU167" s="8" t="s">
        <v>109</v>
      </c>
      <c r="BV167" s="8" t="s">
        <v>109</v>
      </c>
      <c r="BW167" s="8" t="s">
        <v>109</v>
      </c>
      <c r="BX167" s="29"/>
      <c r="BY167" s="8" t="s">
        <v>109</v>
      </c>
      <c r="BZ167" s="8" t="s">
        <v>1155</v>
      </c>
      <c r="CA167" s="8" t="s">
        <v>104</v>
      </c>
      <c r="CB167" s="8" t="s">
        <v>109</v>
      </c>
      <c r="CC167" s="8"/>
    </row>
    <row r="168" spans="1:81" s="48" customFormat="1" ht="25.5">
      <c r="A168" s="36">
        <v>4</v>
      </c>
      <c r="B168" s="30" t="s">
        <v>1796</v>
      </c>
      <c r="C168" s="30" t="s">
        <v>2494</v>
      </c>
      <c r="D168" s="27" t="s">
        <v>1785</v>
      </c>
      <c r="E168" s="33" t="s">
        <v>2896</v>
      </c>
      <c r="F168" s="45">
        <v>4032000</v>
      </c>
      <c r="G168" s="27" t="s">
        <v>157</v>
      </c>
      <c r="H168" s="28">
        <v>1152</v>
      </c>
      <c r="I168" s="29" t="s">
        <v>838</v>
      </c>
      <c r="J168" s="29" t="s">
        <v>956</v>
      </c>
      <c r="K168" s="29" t="s">
        <v>121</v>
      </c>
      <c r="L168" s="29" t="s">
        <v>138</v>
      </c>
      <c r="M168" s="19" t="s">
        <v>109</v>
      </c>
      <c r="N168" s="19" t="s">
        <v>104</v>
      </c>
      <c r="O168" s="27" t="s">
        <v>795</v>
      </c>
      <c r="P168" s="27" t="s">
        <v>817</v>
      </c>
      <c r="Q168" s="27" t="s">
        <v>800</v>
      </c>
      <c r="R168" s="27" t="s">
        <v>108</v>
      </c>
      <c r="S168" s="19" t="s">
        <v>104</v>
      </c>
      <c r="T168" s="27" t="s">
        <v>1787</v>
      </c>
      <c r="U168" s="27"/>
      <c r="V168" s="19" t="s">
        <v>109</v>
      </c>
      <c r="W168" s="19" t="s">
        <v>104</v>
      </c>
      <c r="X168" s="19" t="s">
        <v>104</v>
      </c>
      <c r="Y168" s="8"/>
      <c r="Z168" s="19" t="s">
        <v>104</v>
      </c>
      <c r="AA168" s="19" t="s">
        <v>104</v>
      </c>
      <c r="AB168" s="19"/>
      <c r="AC168" s="19"/>
      <c r="AD168" s="19"/>
      <c r="AE168" s="19" t="s">
        <v>109</v>
      </c>
      <c r="AF168" s="19"/>
      <c r="AG168" s="19" t="s">
        <v>109</v>
      </c>
      <c r="AH168" s="19"/>
      <c r="AI168" s="19"/>
      <c r="AJ168" s="19"/>
      <c r="AK168" s="19"/>
      <c r="AL168" s="19" t="s">
        <v>111</v>
      </c>
      <c r="AM168" s="19" t="s">
        <v>1772</v>
      </c>
      <c r="AN168" s="19"/>
      <c r="AO168" s="19"/>
      <c r="AP168" s="19"/>
      <c r="AQ168" s="19"/>
      <c r="AR168" s="19"/>
      <c r="AS168" s="19"/>
      <c r="AT168" s="19"/>
      <c r="AU168" s="19"/>
      <c r="AV168" s="19"/>
      <c r="AW168" s="19"/>
      <c r="AX168" s="19"/>
      <c r="AY168" s="19"/>
      <c r="AZ168" s="19" t="s">
        <v>104</v>
      </c>
      <c r="BA168" s="19" t="s">
        <v>104</v>
      </c>
      <c r="BB168" s="19" t="s">
        <v>104</v>
      </c>
      <c r="BC168" s="19" t="s">
        <v>104</v>
      </c>
      <c r="BD168" s="19" t="s">
        <v>104</v>
      </c>
      <c r="BE168" s="19" t="s">
        <v>1797</v>
      </c>
      <c r="BF168" s="27" t="s">
        <v>1789</v>
      </c>
      <c r="BG168" s="27" t="s">
        <v>1155</v>
      </c>
      <c r="BH168" s="19" t="s">
        <v>109</v>
      </c>
      <c r="BI168" s="19" t="s">
        <v>104</v>
      </c>
      <c r="BJ168" s="19" t="s">
        <v>115</v>
      </c>
      <c r="BK168" s="19" t="s">
        <v>104</v>
      </c>
      <c r="BL168" s="19" t="s">
        <v>104</v>
      </c>
      <c r="BM168" s="19"/>
      <c r="BN168" s="19" t="s">
        <v>104</v>
      </c>
      <c r="BO168" s="8" t="s">
        <v>104</v>
      </c>
      <c r="BP168" s="27" t="s">
        <v>746</v>
      </c>
      <c r="BQ168" s="27" t="s">
        <v>103</v>
      </c>
      <c r="BR168" s="27" t="s">
        <v>102</v>
      </c>
      <c r="BS168" s="27" t="s">
        <v>103</v>
      </c>
      <c r="BT168" s="27" t="s">
        <v>103</v>
      </c>
      <c r="BU168" s="8" t="s">
        <v>109</v>
      </c>
      <c r="BV168" s="8" t="s">
        <v>109</v>
      </c>
      <c r="BW168" s="8" t="s">
        <v>109</v>
      </c>
      <c r="BX168" s="29"/>
      <c r="BY168" s="8" t="s">
        <v>104</v>
      </c>
      <c r="BZ168" s="8" t="s">
        <v>1155</v>
      </c>
      <c r="CA168" s="8" t="s">
        <v>104</v>
      </c>
      <c r="CB168" s="8" t="s">
        <v>109</v>
      </c>
      <c r="CC168" s="8"/>
    </row>
    <row r="169" spans="1:81" s="48" customFormat="1" ht="25.5">
      <c r="A169" s="36">
        <v>5</v>
      </c>
      <c r="B169" s="30" t="s">
        <v>1798</v>
      </c>
      <c r="C169" s="30" t="s">
        <v>2494</v>
      </c>
      <c r="D169" s="27" t="s">
        <v>1785</v>
      </c>
      <c r="E169" s="33" t="s">
        <v>2896</v>
      </c>
      <c r="F169" s="45">
        <v>114000</v>
      </c>
      <c r="G169" s="27" t="s">
        <v>157</v>
      </c>
      <c r="H169" s="28">
        <v>76</v>
      </c>
      <c r="I169" s="29" t="s">
        <v>837</v>
      </c>
      <c r="J169" s="29" t="s">
        <v>101</v>
      </c>
      <c r="K169" s="29" t="s">
        <v>138</v>
      </c>
      <c r="L169" s="29" t="s">
        <v>103</v>
      </c>
      <c r="M169" s="19" t="s">
        <v>109</v>
      </c>
      <c r="N169" s="19" t="s">
        <v>109</v>
      </c>
      <c r="O169" s="27" t="s">
        <v>795</v>
      </c>
      <c r="P169" s="27" t="s">
        <v>961</v>
      </c>
      <c r="Q169" s="27" t="s">
        <v>800</v>
      </c>
      <c r="R169" s="27" t="s">
        <v>794</v>
      </c>
      <c r="S169" s="19" t="s">
        <v>104</v>
      </c>
      <c r="T169" s="27" t="s">
        <v>1799</v>
      </c>
      <c r="U169" s="27"/>
      <c r="V169" s="19" t="s">
        <v>109</v>
      </c>
      <c r="W169" s="19" t="s">
        <v>109</v>
      </c>
      <c r="X169" s="19" t="s">
        <v>104</v>
      </c>
      <c r="Y169" s="8"/>
      <c r="Z169" s="19" t="s">
        <v>104</v>
      </c>
      <c r="AA169" s="19" t="s">
        <v>104</v>
      </c>
      <c r="AB169" s="19"/>
      <c r="AC169" s="19"/>
      <c r="AD169" s="19"/>
      <c r="AE169" s="19" t="s">
        <v>109</v>
      </c>
      <c r="AF169" s="19"/>
      <c r="AG169" s="19" t="s">
        <v>109</v>
      </c>
      <c r="AH169" s="19"/>
      <c r="AI169" s="19"/>
      <c r="AJ169" s="19"/>
      <c r="AK169" s="19"/>
      <c r="AL169" s="19" t="s">
        <v>111</v>
      </c>
      <c r="AM169" s="19" t="s">
        <v>1772</v>
      </c>
      <c r="AN169" s="19"/>
      <c r="AO169" s="19"/>
      <c r="AP169" s="19"/>
      <c r="AQ169" s="19"/>
      <c r="AR169" s="19"/>
      <c r="AS169" s="19"/>
      <c r="AT169" s="19"/>
      <c r="AU169" s="19"/>
      <c r="AV169" s="19"/>
      <c r="AW169" s="19"/>
      <c r="AX169" s="19"/>
      <c r="AY169" s="19"/>
      <c r="AZ169" s="19" t="s">
        <v>104</v>
      </c>
      <c r="BA169" s="19" t="s">
        <v>109</v>
      </c>
      <c r="BB169" s="19" t="s">
        <v>109</v>
      </c>
      <c r="BC169" s="19" t="s">
        <v>109</v>
      </c>
      <c r="BD169" s="19" t="s">
        <v>109</v>
      </c>
      <c r="BE169" s="19" t="s">
        <v>961</v>
      </c>
      <c r="BF169" s="27" t="s">
        <v>1789</v>
      </c>
      <c r="BG169" s="27" t="s">
        <v>1155</v>
      </c>
      <c r="BH169" s="19" t="s">
        <v>109</v>
      </c>
      <c r="BI169" s="19" t="s">
        <v>104</v>
      </c>
      <c r="BJ169" s="19" t="s">
        <v>115</v>
      </c>
      <c r="BK169" s="19" t="s">
        <v>104</v>
      </c>
      <c r="BL169" s="19" t="s">
        <v>104</v>
      </c>
      <c r="BM169" s="19"/>
      <c r="BN169" s="19" t="s">
        <v>104</v>
      </c>
      <c r="BO169" s="8" t="s">
        <v>104</v>
      </c>
      <c r="BP169" s="27" t="s">
        <v>138</v>
      </c>
      <c r="BQ169" s="27" t="s">
        <v>103</v>
      </c>
      <c r="BR169" s="27" t="s">
        <v>103</v>
      </c>
      <c r="BS169" s="27" t="s">
        <v>103</v>
      </c>
      <c r="BT169" s="27" t="s">
        <v>103</v>
      </c>
      <c r="BU169" s="8" t="s">
        <v>109</v>
      </c>
      <c r="BV169" s="8" t="s">
        <v>109</v>
      </c>
      <c r="BW169" s="8" t="s">
        <v>109</v>
      </c>
      <c r="BX169" s="29"/>
      <c r="BY169" s="8" t="s">
        <v>109</v>
      </c>
      <c r="BZ169" s="8" t="s">
        <v>1155</v>
      </c>
      <c r="CA169" s="8" t="s">
        <v>104</v>
      </c>
      <c r="CB169" s="8" t="s">
        <v>109</v>
      </c>
      <c r="CC169" s="8"/>
    </row>
    <row r="170" spans="1:81" s="48" customFormat="1" ht="12.75">
      <c r="A170" s="36">
        <v>6</v>
      </c>
      <c r="B170" s="30" t="s">
        <v>1800</v>
      </c>
      <c r="C170" s="76" t="s">
        <v>1784</v>
      </c>
      <c r="D170" s="27"/>
      <c r="E170" s="37" t="s">
        <v>2897</v>
      </c>
      <c r="F170" s="78">
        <v>30000</v>
      </c>
      <c r="G170" s="27" t="s">
        <v>100</v>
      </c>
      <c r="H170" s="28"/>
      <c r="I170" s="29"/>
      <c r="J170" s="29"/>
      <c r="K170" s="29"/>
      <c r="L170" s="29"/>
      <c r="M170" s="19"/>
      <c r="N170" s="19"/>
      <c r="O170" s="27"/>
      <c r="P170" s="27"/>
      <c r="Q170" s="27"/>
      <c r="R170" s="27"/>
      <c r="S170" s="19"/>
      <c r="T170" s="27"/>
      <c r="U170" s="27"/>
      <c r="V170" s="19"/>
      <c r="W170" s="19"/>
      <c r="X170" s="19"/>
      <c r="Y170" s="8"/>
      <c r="Z170" s="270"/>
      <c r="AA170" s="270"/>
      <c r="AB170" s="270"/>
      <c r="AC170" s="270"/>
      <c r="AD170" s="270"/>
      <c r="AE170" s="270"/>
      <c r="AF170" s="270"/>
      <c r="AG170" s="270"/>
      <c r="AH170" s="270"/>
      <c r="AI170" s="270"/>
      <c r="AJ170" s="270"/>
      <c r="AK170" s="270"/>
      <c r="AL170" s="270"/>
      <c r="AM170" s="270"/>
      <c r="AN170" s="270"/>
      <c r="AO170" s="270"/>
      <c r="AP170" s="270"/>
      <c r="AQ170" s="270"/>
      <c r="AR170" s="270"/>
      <c r="AS170" s="270"/>
      <c r="AT170" s="270"/>
      <c r="AU170" s="270"/>
      <c r="AV170" s="270"/>
      <c r="AW170" s="270"/>
      <c r="AX170" s="270"/>
      <c r="AY170" s="270"/>
      <c r="AZ170" s="270"/>
      <c r="BA170" s="270"/>
      <c r="BB170" s="270"/>
      <c r="BC170" s="270"/>
      <c r="BD170" s="270"/>
      <c r="BE170" s="270"/>
      <c r="BF170" s="289"/>
      <c r="BG170" s="289"/>
      <c r="BH170" s="270"/>
      <c r="BI170" s="270"/>
      <c r="BJ170" s="270"/>
      <c r="BK170" s="270"/>
      <c r="BL170" s="270"/>
      <c r="BM170" s="270"/>
      <c r="BN170" s="270"/>
      <c r="BO170" s="290"/>
      <c r="BP170" s="289"/>
      <c r="BQ170" s="289"/>
      <c r="BR170" s="289"/>
      <c r="BS170" s="289"/>
      <c r="BT170" s="289"/>
      <c r="BU170" s="290"/>
      <c r="BV170" s="290"/>
      <c r="BW170" s="290"/>
      <c r="BX170" s="291"/>
      <c r="BY170" s="290"/>
      <c r="BZ170" s="290"/>
      <c r="CA170" s="290"/>
      <c r="CB170" s="290"/>
      <c r="CC170" s="290"/>
    </row>
    <row r="171" spans="1:81" s="48" customFormat="1" ht="12.75">
      <c r="A171" s="36">
        <v>7</v>
      </c>
      <c r="B171" s="30" t="s">
        <v>1801</v>
      </c>
      <c r="C171" s="76" t="s">
        <v>1784</v>
      </c>
      <c r="D171" s="27"/>
      <c r="E171" s="37" t="s">
        <v>2897</v>
      </c>
      <c r="F171" s="78">
        <v>34916.300000000003</v>
      </c>
      <c r="G171" s="27" t="s">
        <v>100</v>
      </c>
      <c r="H171" s="28"/>
      <c r="I171" s="29"/>
      <c r="J171" s="29"/>
      <c r="K171" s="29"/>
      <c r="L171" s="29"/>
      <c r="M171" s="19"/>
      <c r="N171" s="19"/>
      <c r="O171" s="27"/>
      <c r="P171" s="27"/>
      <c r="Q171" s="27"/>
      <c r="R171" s="27"/>
      <c r="S171" s="19"/>
      <c r="T171" s="27"/>
      <c r="U171" s="27"/>
      <c r="V171" s="19"/>
      <c r="W171" s="19"/>
      <c r="X171" s="19"/>
      <c r="Y171" s="8"/>
      <c r="Z171" s="270"/>
      <c r="AA171" s="270"/>
      <c r="AB171" s="270"/>
      <c r="AC171" s="270"/>
      <c r="AD171" s="270"/>
      <c r="AE171" s="270"/>
      <c r="AF171" s="270"/>
      <c r="AG171" s="270"/>
      <c r="AH171" s="270"/>
      <c r="AI171" s="270"/>
      <c r="AJ171" s="270"/>
      <c r="AK171" s="270"/>
      <c r="AL171" s="270"/>
      <c r="AM171" s="270"/>
      <c r="AN171" s="270"/>
      <c r="AO171" s="270"/>
      <c r="AP171" s="270"/>
      <c r="AQ171" s="270"/>
      <c r="AR171" s="270"/>
      <c r="AS171" s="270"/>
      <c r="AT171" s="270"/>
      <c r="AU171" s="270"/>
      <c r="AV171" s="270"/>
      <c r="AW171" s="270"/>
      <c r="AX171" s="270"/>
      <c r="AY171" s="270"/>
      <c r="AZ171" s="270"/>
      <c r="BA171" s="270"/>
      <c r="BB171" s="270"/>
      <c r="BC171" s="270"/>
      <c r="BD171" s="270"/>
      <c r="BE171" s="270"/>
      <c r="BF171" s="289"/>
      <c r="BG171" s="289"/>
      <c r="BH171" s="270"/>
      <c r="BI171" s="270"/>
      <c r="BJ171" s="270"/>
      <c r="BK171" s="270"/>
      <c r="BL171" s="270"/>
      <c r="BM171" s="270"/>
      <c r="BN171" s="270"/>
      <c r="BO171" s="290"/>
      <c r="BP171" s="289"/>
      <c r="BQ171" s="289"/>
      <c r="BR171" s="289"/>
      <c r="BS171" s="289"/>
      <c r="BT171" s="289"/>
      <c r="BU171" s="290"/>
      <c r="BV171" s="290"/>
      <c r="BW171" s="290"/>
      <c r="BX171" s="291"/>
      <c r="BY171" s="290"/>
      <c r="BZ171" s="290"/>
      <c r="CA171" s="290"/>
      <c r="CB171" s="290"/>
      <c r="CC171" s="290"/>
    </row>
    <row r="172" spans="1:81" s="46" customFormat="1" ht="12.75">
      <c r="A172" s="36">
        <v>8</v>
      </c>
      <c r="B172" s="7" t="s">
        <v>1165</v>
      </c>
      <c r="C172" s="21"/>
      <c r="D172" s="21"/>
      <c r="E172" s="37" t="s">
        <v>2898</v>
      </c>
      <c r="F172" s="78">
        <v>1053544.19</v>
      </c>
      <c r="G172" s="221" t="s">
        <v>100</v>
      </c>
      <c r="H172" s="21"/>
      <c r="I172" s="21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</row>
    <row r="173" spans="1:81" s="46" customFormat="1" ht="25.5">
      <c r="A173" s="36">
        <v>9</v>
      </c>
      <c r="B173" s="7" t="s">
        <v>449</v>
      </c>
      <c r="C173" s="21"/>
      <c r="D173" s="21"/>
      <c r="E173" s="37" t="s">
        <v>2898</v>
      </c>
      <c r="F173" s="78">
        <v>12878.25</v>
      </c>
      <c r="G173" s="221" t="s">
        <v>100</v>
      </c>
      <c r="H173" s="21"/>
      <c r="I173" s="21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</row>
    <row r="174" spans="1:81" s="32" customFormat="1" ht="15">
      <c r="A174" s="318"/>
      <c r="F174" s="269"/>
      <c r="G174" s="108"/>
    </row>
    <row r="175" spans="1:81" s="32" customFormat="1" ht="15">
      <c r="A175" s="318"/>
      <c r="F175" s="269"/>
      <c r="G175" s="108"/>
    </row>
    <row r="176" spans="1:81" s="24" customFormat="1">
      <c r="A176" s="112">
        <v>7</v>
      </c>
      <c r="B176" s="111" t="s">
        <v>2499</v>
      </c>
      <c r="C176" s="79"/>
      <c r="D176" s="23"/>
      <c r="E176" s="23"/>
      <c r="F176" s="262"/>
      <c r="G176" s="43"/>
      <c r="H176" s="23"/>
      <c r="I176" s="23"/>
      <c r="J176" s="23"/>
      <c r="K176" s="23"/>
      <c r="L176" s="23"/>
      <c r="M176" s="23"/>
      <c r="N176" s="23"/>
      <c r="O176" s="23"/>
      <c r="P176" s="23"/>
      <c r="Q176" s="23"/>
    </row>
    <row r="177" spans="1:81" s="25" customFormat="1" ht="12.75" customHeight="1">
      <c r="A177" s="316" t="s">
        <v>0</v>
      </c>
      <c r="B177" s="275" t="s">
        <v>48</v>
      </c>
      <c r="C177" s="275" t="s">
        <v>27</v>
      </c>
      <c r="D177" s="275" t="s">
        <v>148</v>
      </c>
      <c r="E177" s="275" t="s">
        <v>2916</v>
      </c>
      <c r="F177" s="275" t="s">
        <v>2907</v>
      </c>
      <c r="G177" s="275" t="s">
        <v>19</v>
      </c>
      <c r="H177" s="275" t="s">
        <v>49</v>
      </c>
      <c r="I177" s="275" t="s">
        <v>50</v>
      </c>
      <c r="J177" s="275" t="s">
        <v>1147</v>
      </c>
      <c r="K177" s="275" t="s">
        <v>51</v>
      </c>
      <c r="L177" s="275"/>
      <c r="M177" s="275"/>
      <c r="N177" s="275"/>
      <c r="O177" s="275" t="s">
        <v>52</v>
      </c>
      <c r="P177" s="275"/>
      <c r="Q177" s="275"/>
      <c r="R177" s="275"/>
      <c r="S177" s="275" t="s">
        <v>53</v>
      </c>
      <c r="T177" s="275" t="s">
        <v>54</v>
      </c>
      <c r="U177" s="275" t="s">
        <v>55</v>
      </c>
      <c r="V177" s="275" t="s">
        <v>56</v>
      </c>
      <c r="W177" s="275" t="s">
        <v>57</v>
      </c>
      <c r="X177" s="275" t="s">
        <v>159</v>
      </c>
      <c r="Y177" s="275" t="s">
        <v>72</v>
      </c>
      <c r="Z177" s="294" t="s">
        <v>58</v>
      </c>
      <c r="AA177" s="294" t="s">
        <v>167</v>
      </c>
      <c r="AB177" s="294"/>
      <c r="AC177" s="294"/>
      <c r="AD177" s="294"/>
      <c r="AE177" s="294"/>
      <c r="AF177" s="294"/>
      <c r="AG177" s="294" t="s">
        <v>164</v>
      </c>
      <c r="AH177" s="294"/>
      <c r="AI177" s="294"/>
      <c r="AJ177" s="294" t="s">
        <v>59</v>
      </c>
      <c r="AK177" s="294"/>
      <c r="AL177" s="294" t="s">
        <v>60</v>
      </c>
      <c r="AM177" s="294"/>
      <c r="AN177" s="294" t="s">
        <v>302</v>
      </c>
      <c r="AO177" s="294"/>
      <c r="AP177" s="294"/>
      <c r="AQ177" s="294"/>
      <c r="AR177" s="294"/>
      <c r="AS177" s="294"/>
      <c r="AT177" s="294"/>
      <c r="AU177" s="294"/>
      <c r="AV177" s="294"/>
      <c r="AW177" s="294"/>
      <c r="AX177" s="294"/>
      <c r="AY177" s="294"/>
      <c r="AZ177" s="297" t="s">
        <v>5</v>
      </c>
      <c r="BA177" s="297"/>
      <c r="BB177" s="297"/>
      <c r="BC177" s="297"/>
      <c r="BD177" s="297"/>
      <c r="BE177" s="297"/>
      <c r="BF177" s="297"/>
      <c r="BG177" s="297"/>
      <c r="BH177" s="297"/>
      <c r="BI177" s="297"/>
      <c r="BJ177" s="297"/>
      <c r="BK177" s="297"/>
      <c r="BL177" s="297"/>
      <c r="BM177" s="297"/>
      <c r="BN177" s="299" t="s">
        <v>61</v>
      </c>
      <c r="BO177" s="299"/>
      <c r="BP177" s="299"/>
      <c r="BQ177" s="299"/>
      <c r="BR177" s="299"/>
      <c r="BS177" s="299"/>
      <c r="BT177" s="299"/>
      <c r="BU177" s="299"/>
      <c r="BV177" s="299"/>
      <c r="BW177" s="299"/>
      <c r="BX177" s="299"/>
      <c r="BY177" s="299"/>
      <c r="BZ177" s="299"/>
      <c r="CA177" s="299"/>
      <c r="CB177" s="299"/>
      <c r="CC177" s="299"/>
    </row>
    <row r="178" spans="1:81" s="26" customFormat="1" ht="77.25" thickBot="1">
      <c r="A178" s="317"/>
      <c r="B178" s="276"/>
      <c r="C178" s="276"/>
      <c r="D178" s="276"/>
      <c r="E178" s="276"/>
      <c r="F178" s="276"/>
      <c r="G178" s="276"/>
      <c r="H178" s="276"/>
      <c r="I178" s="276"/>
      <c r="J178" s="276"/>
      <c r="K178" s="224" t="s">
        <v>62</v>
      </c>
      <c r="L178" s="224" t="s">
        <v>63</v>
      </c>
      <c r="M178" s="224" t="s">
        <v>64</v>
      </c>
      <c r="N178" s="224" t="s">
        <v>65</v>
      </c>
      <c r="O178" s="224" t="s">
        <v>66</v>
      </c>
      <c r="P178" s="224" t="s">
        <v>67</v>
      </c>
      <c r="Q178" s="224" t="s">
        <v>68</v>
      </c>
      <c r="R178" s="224" t="s">
        <v>69</v>
      </c>
      <c r="S178" s="276"/>
      <c r="T178" s="276"/>
      <c r="U178" s="276"/>
      <c r="V178" s="276"/>
      <c r="W178" s="276"/>
      <c r="X178" s="276"/>
      <c r="Y178" s="276"/>
      <c r="Z178" s="295"/>
      <c r="AA178" s="296" t="s">
        <v>28</v>
      </c>
      <c r="AB178" s="296" t="s">
        <v>165</v>
      </c>
      <c r="AC178" s="296" t="s">
        <v>166</v>
      </c>
      <c r="AD178" s="296" t="s">
        <v>70</v>
      </c>
      <c r="AE178" s="296" t="s">
        <v>71</v>
      </c>
      <c r="AF178" s="296" t="s">
        <v>72</v>
      </c>
      <c r="AG178" s="296" t="s">
        <v>73</v>
      </c>
      <c r="AH178" s="296" t="s">
        <v>30</v>
      </c>
      <c r="AI178" s="296" t="s">
        <v>72</v>
      </c>
      <c r="AJ178" s="296" t="s">
        <v>29</v>
      </c>
      <c r="AK178" s="296" t="s">
        <v>72</v>
      </c>
      <c r="AL178" s="296" t="s">
        <v>74</v>
      </c>
      <c r="AM178" s="296" t="s">
        <v>75</v>
      </c>
      <c r="AN178" s="296" t="s">
        <v>76</v>
      </c>
      <c r="AO178" s="296" t="s">
        <v>77</v>
      </c>
      <c r="AP178" s="296" t="s">
        <v>78</v>
      </c>
      <c r="AQ178" s="296" t="s">
        <v>79</v>
      </c>
      <c r="AR178" s="296" t="s">
        <v>80</v>
      </c>
      <c r="AS178" s="296" t="s">
        <v>81</v>
      </c>
      <c r="AT178" s="296" t="s">
        <v>82</v>
      </c>
      <c r="AU178" s="296" t="s">
        <v>303</v>
      </c>
      <c r="AV178" s="296" t="s">
        <v>83</v>
      </c>
      <c r="AW178" s="296" t="s">
        <v>84</v>
      </c>
      <c r="AX178" s="296" t="s">
        <v>85</v>
      </c>
      <c r="AY178" s="296" t="s">
        <v>169</v>
      </c>
      <c r="AZ178" s="298" t="s">
        <v>86</v>
      </c>
      <c r="BA178" s="298" t="s">
        <v>87</v>
      </c>
      <c r="BB178" s="298" t="s">
        <v>88</v>
      </c>
      <c r="BC178" s="298" t="s">
        <v>89</v>
      </c>
      <c r="BD178" s="298" t="s">
        <v>90</v>
      </c>
      <c r="BE178" s="298" t="s">
        <v>162</v>
      </c>
      <c r="BF178" s="298" t="s">
        <v>149</v>
      </c>
      <c r="BG178" s="298" t="s">
        <v>150</v>
      </c>
      <c r="BH178" s="298" t="s">
        <v>20</v>
      </c>
      <c r="BI178" s="298" t="s">
        <v>21</v>
      </c>
      <c r="BJ178" s="298" t="s">
        <v>22</v>
      </c>
      <c r="BK178" s="298" t="s">
        <v>91</v>
      </c>
      <c r="BL178" s="298" t="s">
        <v>23</v>
      </c>
      <c r="BM178" s="298" t="s">
        <v>24</v>
      </c>
      <c r="BN178" s="300" t="s">
        <v>25</v>
      </c>
      <c r="BO178" s="300" t="s">
        <v>18</v>
      </c>
      <c r="BP178" s="300" t="s">
        <v>151</v>
      </c>
      <c r="BQ178" s="300" t="s">
        <v>152</v>
      </c>
      <c r="BR178" s="300" t="s">
        <v>153</v>
      </c>
      <c r="BS178" s="300" t="s">
        <v>154</v>
      </c>
      <c r="BT178" s="300" t="s">
        <v>155</v>
      </c>
      <c r="BU178" s="300" t="s">
        <v>92</v>
      </c>
      <c r="BV178" s="300" t="s">
        <v>93</v>
      </c>
      <c r="BW178" s="300" t="s">
        <v>94</v>
      </c>
      <c r="BX178" s="300" t="s">
        <v>156</v>
      </c>
      <c r="BY178" s="300" t="s">
        <v>95</v>
      </c>
      <c r="BZ178" s="300" t="s">
        <v>163</v>
      </c>
      <c r="CA178" s="300" t="s">
        <v>96</v>
      </c>
      <c r="CB178" s="300" t="s">
        <v>97</v>
      </c>
      <c r="CC178" s="300" t="s">
        <v>24</v>
      </c>
    </row>
    <row r="179" spans="1:81" s="124" customFormat="1" ht="13.5" thickTop="1">
      <c r="A179" s="36">
        <v>1</v>
      </c>
      <c r="B179" s="76" t="s">
        <v>2500</v>
      </c>
      <c r="C179" s="76" t="s">
        <v>2501</v>
      </c>
      <c r="D179" s="37" t="s">
        <v>1295</v>
      </c>
      <c r="E179" s="33" t="s">
        <v>2896</v>
      </c>
      <c r="F179" s="78">
        <v>31185</v>
      </c>
      <c r="G179" s="37" t="s">
        <v>157</v>
      </c>
      <c r="H179" s="39">
        <v>20.79</v>
      </c>
      <c r="I179" s="38"/>
      <c r="J179" s="38" t="s">
        <v>101</v>
      </c>
      <c r="K179" s="40" t="s">
        <v>138</v>
      </c>
      <c r="L179" s="40" t="s">
        <v>103</v>
      </c>
      <c r="M179" s="4" t="s">
        <v>1155</v>
      </c>
      <c r="N179" s="4" t="s">
        <v>1155</v>
      </c>
      <c r="O179" s="37" t="s">
        <v>821</v>
      </c>
      <c r="P179" s="37" t="s">
        <v>821</v>
      </c>
      <c r="Q179" s="37" t="s">
        <v>821</v>
      </c>
      <c r="R179" s="37" t="s">
        <v>108</v>
      </c>
      <c r="S179" s="4" t="s">
        <v>109</v>
      </c>
      <c r="T179" s="37" t="s">
        <v>961</v>
      </c>
      <c r="U179" s="37" t="s">
        <v>1155</v>
      </c>
      <c r="V179" s="4" t="s">
        <v>109</v>
      </c>
      <c r="W179" s="4" t="s">
        <v>104</v>
      </c>
      <c r="X179" s="4" t="s">
        <v>104</v>
      </c>
      <c r="Y179" s="77"/>
      <c r="Z179" s="4" t="s">
        <v>109</v>
      </c>
      <c r="AA179" s="4" t="s">
        <v>104</v>
      </c>
      <c r="AB179" s="4"/>
      <c r="AC179" s="4"/>
      <c r="AD179" s="4"/>
      <c r="AE179" s="4" t="s">
        <v>109</v>
      </c>
      <c r="AF179" s="4"/>
      <c r="AG179" s="4" t="s">
        <v>109</v>
      </c>
      <c r="AH179" s="4"/>
      <c r="AI179" s="4"/>
      <c r="AJ179" s="4"/>
      <c r="AK179" s="4"/>
      <c r="AL179" s="4" t="s">
        <v>111</v>
      </c>
      <c r="AM179" s="4" t="s">
        <v>112</v>
      </c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37"/>
      <c r="BG179" s="37"/>
      <c r="BH179" s="4"/>
      <c r="BI179" s="4"/>
      <c r="BJ179" s="4"/>
      <c r="BK179" s="4"/>
      <c r="BL179" s="4"/>
      <c r="BM179" s="4"/>
      <c r="BN179" s="4"/>
      <c r="BO179" s="77"/>
      <c r="BP179" s="37"/>
      <c r="BQ179" s="37"/>
      <c r="BR179" s="37"/>
      <c r="BS179" s="37"/>
      <c r="BT179" s="37"/>
      <c r="BU179" s="77"/>
      <c r="BV179" s="77"/>
      <c r="BW179" s="77"/>
      <c r="BX179" s="38"/>
      <c r="BY179" s="77"/>
      <c r="BZ179" s="77"/>
      <c r="CA179" s="77"/>
      <c r="CB179" s="77"/>
      <c r="CC179" s="77"/>
    </row>
    <row r="180" spans="1:81" s="124" customFormat="1" ht="12.75">
      <c r="A180" s="36">
        <v>2</v>
      </c>
      <c r="B180" s="76" t="s">
        <v>2502</v>
      </c>
      <c r="C180" s="76" t="s">
        <v>2501</v>
      </c>
      <c r="D180" s="37" t="s">
        <v>1295</v>
      </c>
      <c r="E180" s="33" t="s">
        <v>2896</v>
      </c>
      <c r="F180" s="78">
        <v>1241955</v>
      </c>
      <c r="G180" s="37" t="s">
        <v>157</v>
      </c>
      <c r="H180" s="39">
        <v>827.97</v>
      </c>
      <c r="I180" s="38"/>
      <c r="J180" s="38" t="s">
        <v>101</v>
      </c>
      <c r="K180" s="40" t="s">
        <v>121</v>
      </c>
      <c r="L180" s="40" t="s">
        <v>138</v>
      </c>
      <c r="M180" s="4" t="s">
        <v>104</v>
      </c>
      <c r="N180" s="4" t="s">
        <v>104</v>
      </c>
      <c r="O180" s="37" t="s">
        <v>795</v>
      </c>
      <c r="P180" s="37" t="s">
        <v>821</v>
      </c>
      <c r="Q180" s="37" t="s">
        <v>2512</v>
      </c>
      <c r="R180" s="37" t="s">
        <v>108</v>
      </c>
      <c r="S180" s="4" t="s">
        <v>109</v>
      </c>
      <c r="T180" s="37" t="s">
        <v>1153</v>
      </c>
      <c r="U180" s="37" t="s">
        <v>1155</v>
      </c>
      <c r="V180" s="4" t="s">
        <v>104</v>
      </c>
      <c r="W180" s="4" t="s">
        <v>104</v>
      </c>
      <c r="X180" s="4" t="s">
        <v>104</v>
      </c>
      <c r="Y180" s="77"/>
      <c r="Z180" s="4" t="s">
        <v>109</v>
      </c>
      <c r="AA180" s="4" t="s">
        <v>104</v>
      </c>
      <c r="AB180" s="4"/>
      <c r="AC180" s="4"/>
      <c r="AD180" s="4"/>
      <c r="AE180" s="4" t="s">
        <v>109</v>
      </c>
      <c r="AF180" s="4"/>
      <c r="AG180" s="4" t="s">
        <v>109</v>
      </c>
      <c r="AH180" s="4"/>
      <c r="AI180" s="4"/>
      <c r="AJ180" s="4"/>
      <c r="AK180" s="4"/>
      <c r="AL180" s="4" t="s">
        <v>111</v>
      </c>
      <c r="AM180" s="4" t="s">
        <v>112</v>
      </c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37"/>
      <c r="BG180" s="37"/>
      <c r="BH180" s="4"/>
      <c r="BI180" s="4"/>
      <c r="BJ180" s="4"/>
      <c r="BK180" s="4"/>
      <c r="BL180" s="4"/>
      <c r="BM180" s="4"/>
      <c r="BN180" s="4"/>
      <c r="BO180" s="77"/>
      <c r="BP180" s="37"/>
      <c r="BQ180" s="37"/>
      <c r="BR180" s="37"/>
      <c r="BS180" s="37"/>
      <c r="BT180" s="37"/>
      <c r="BU180" s="77"/>
      <c r="BV180" s="77"/>
      <c r="BW180" s="77"/>
      <c r="BX180" s="38"/>
      <c r="BY180" s="77"/>
      <c r="BZ180" s="77"/>
      <c r="CA180" s="77"/>
      <c r="CB180" s="77"/>
      <c r="CC180" s="77"/>
    </row>
    <row r="181" spans="1:81" s="124" customFormat="1" ht="12.75">
      <c r="A181" s="36">
        <v>3</v>
      </c>
      <c r="B181" s="76" t="s">
        <v>2510</v>
      </c>
      <c r="C181" s="76" t="s">
        <v>2503</v>
      </c>
      <c r="D181" s="37" t="s">
        <v>1295</v>
      </c>
      <c r="E181" s="33" t="s">
        <v>2896</v>
      </c>
      <c r="F181" s="78">
        <v>300000</v>
      </c>
      <c r="G181" s="37" t="s">
        <v>157</v>
      </c>
      <c r="H181" s="39">
        <v>200</v>
      </c>
      <c r="I181" s="38"/>
      <c r="J181" s="38" t="s">
        <v>101</v>
      </c>
      <c r="K181" s="40" t="s">
        <v>138</v>
      </c>
      <c r="L181" s="40" t="s">
        <v>103</v>
      </c>
      <c r="M181" s="4" t="s">
        <v>109</v>
      </c>
      <c r="N181" s="4" t="s">
        <v>109</v>
      </c>
      <c r="O181" s="37" t="s">
        <v>795</v>
      </c>
      <c r="P181" s="37" t="s">
        <v>961</v>
      </c>
      <c r="Q181" s="37" t="s">
        <v>2512</v>
      </c>
      <c r="R181" s="37" t="s">
        <v>794</v>
      </c>
      <c r="S181" s="4" t="s">
        <v>109</v>
      </c>
      <c r="T181" s="37" t="s">
        <v>772</v>
      </c>
      <c r="U181" s="37" t="s">
        <v>1155</v>
      </c>
      <c r="V181" s="4" t="s">
        <v>109</v>
      </c>
      <c r="W181" s="4" t="s">
        <v>104</v>
      </c>
      <c r="X181" s="4" t="s">
        <v>104</v>
      </c>
      <c r="Y181" s="77"/>
      <c r="Z181" s="4" t="s">
        <v>109</v>
      </c>
      <c r="AA181" s="4" t="s">
        <v>104</v>
      </c>
      <c r="AB181" s="4"/>
      <c r="AC181" s="4"/>
      <c r="AD181" s="4"/>
      <c r="AE181" s="4" t="s">
        <v>109</v>
      </c>
      <c r="AF181" s="4"/>
      <c r="AG181" s="4" t="s">
        <v>109</v>
      </c>
      <c r="AH181" s="4"/>
      <c r="AI181" s="4"/>
      <c r="AJ181" s="4"/>
      <c r="AK181" s="4"/>
      <c r="AL181" s="4" t="s">
        <v>111</v>
      </c>
      <c r="AM181" s="4" t="s">
        <v>747</v>
      </c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37"/>
      <c r="BG181" s="37"/>
      <c r="BH181" s="4"/>
      <c r="BI181" s="4"/>
      <c r="BJ181" s="4"/>
      <c r="BK181" s="4"/>
      <c r="BL181" s="4"/>
      <c r="BM181" s="4"/>
      <c r="BN181" s="4"/>
      <c r="BO181" s="77"/>
      <c r="BP181" s="37"/>
      <c r="BQ181" s="37"/>
      <c r="BR181" s="37"/>
      <c r="BS181" s="37"/>
      <c r="BT181" s="37"/>
      <c r="BU181" s="77"/>
      <c r="BV181" s="77"/>
      <c r="BW181" s="77"/>
      <c r="BX181" s="38"/>
      <c r="BY181" s="77"/>
      <c r="BZ181" s="77"/>
      <c r="CA181" s="77"/>
      <c r="CB181" s="77"/>
      <c r="CC181" s="77"/>
    </row>
    <row r="182" spans="1:81" s="124" customFormat="1" ht="12.75">
      <c r="A182" s="36">
        <v>4</v>
      </c>
      <c r="B182" s="76" t="s">
        <v>2502</v>
      </c>
      <c r="C182" s="76" t="s">
        <v>2503</v>
      </c>
      <c r="D182" s="37" t="s">
        <v>1295</v>
      </c>
      <c r="E182" s="33" t="s">
        <v>2896</v>
      </c>
      <c r="F182" s="78">
        <v>255000</v>
      </c>
      <c r="G182" s="37" t="s">
        <v>157</v>
      </c>
      <c r="H182" s="39">
        <v>170</v>
      </c>
      <c r="I182" s="38"/>
      <c r="J182" s="38" t="s">
        <v>101</v>
      </c>
      <c r="K182" s="40" t="s">
        <v>138</v>
      </c>
      <c r="L182" s="40" t="s">
        <v>103</v>
      </c>
      <c r="M182" s="4" t="s">
        <v>109</v>
      </c>
      <c r="N182" s="4" t="s">
        <v>109</v>
      </c>
      <c r="O182" s="37" t="s">
        <v>2513</v>
      </c>
      <c r="P182" s="37" t="s">
        <v>821</v>
      </c>
      <c r="Q182" s="37" t="s">
        <v>821</v>
      </c>
      <c r="R182" s="37" t="s">
        <v>108</v>
      </c>
      <c r="S182" s="4" t="s">
        <v>109</v>
      </c>
      <c r="T182" s="37" t="s">
        <v>2514</v>
      </c>
      <c r="U182" s="37" t="s">
        <v>2515</v>
      </c>
      <c r="V182" s="4" t="s">
        <v>109</v>
      </c>
      <c r="W182" s="4" t="s">
        <v>104</v>
      </c>
      <c r="X182" s="4" t="s">
        <v>104</v>
      </c>
      <c r="Y182" s="77"/>
      <c r="Z182" s="4" t="s">
        <v>109</v>
      </c>
      <c r="AA182" s="4" t="s">
        <v>104</v>
      </c>
      <c r="AB182" s="4"/>
      <c r="AC182" s="4"/>
      <c r="AD182" s="4"/>
      <c r="AE182" s="4" t="s">
        <v>109</v>
      </c>
      <c r="AF182" s="4"/>
      <c r="AG182" s="4" t="s">
        <v>109</v>
      </c>
      <c r="AH182" s="4"/>
      <c r="AI182" s="4"/>
      <c r="AJ182" s="4"/>
      <c r="AK182" s="4"/>
      <c r="AL182" s="4" t="s">
        <v>111</v>
      </c>
      <c r="AM182" s="4" t="s">
        <v>747</v>
      </c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37"/>
      <c r="BG182" s="37"/>
      <c r="BH182" s="4"/>
      <c r="BI182" s="4"/>
      <c r="BJ182" s="4"/>
      <c r="BK182" s="4"/>
      <c r="BL182" s="4"/>
      <c r="BM182" s="4"/>
      <c r="BN182" s="4"/>
      <c r="BO182" s="77"/>
      <c r="BP182" s="37"/>
      <c r="BQ182" s="37"/>
      <c r="BR182" s="37"/>
      <c r="BS182" s="37"/>
      <c r="BT182" s="37"/>
      <c r="BU182" s="77"/>
      <c r="BV182" s="77"/>
      <c r="BW182" s="77"/>
      <c r="BX182" s="38"/>
      <c r="BY182" s="77"/>
      <c r="BZ182" s="77"/>
      <c r="CA182" s="77"/>
      <c r="CB182" s="77"/>
      <c r="CC182" s="77"/>
    </row>
    <row r="183" spans="1:81" s="124" customFormat="1" ht="12.75">
      <c r="A183" s="36">
        <v>5</v>
      </c>
      <c r="B183" s="76" t="s">
        <v>2504</v>
      </c>
      <c r="C183" s="76" t="s">
        <v>2507</v>
      </c>
      <c r="D183" s="37" t="s">
        <v>1295</v>
      </c>
      <c r="E183" s="33" t="s">
        <v>2896</v>
      </c>
      <c r="F183" s="78">
        <v>2299500</v>
      </c>
      <c r="G183" s="37" t="s">
        <v>157</v>
      </c>
      <c r="H183" s="39">
        <v>657</v>
      </c>
      <c r="I183" s="38"/>
      <c r="J183" s="38" t="s">
        <v>955</v>
      </c>
      <c r="K183" s="40" t="s">
        <v>121</v>
      </c>
      <c r="L183" s="40" t="s">
        <v>138</v>
      </c>
      <c r="M183" s="4" t="s">
        <v>104</v>
      </c>
      <c r="N183" s="4" t="s">
        <v>104</v>
      </c>
      <c r="O183" s="37" t="s">
        <v>795</v>
      </c>
      <c r="P183" s="37" t="s">
        <v>815</v>
      </c>
      <c r="Q183" s="37" t="s">
        <v>2516</v>
      </c>
      <c r="R183" s="37" t="s">
        <v>108</v>
      </c>
      <c r="S183" s="4" t="s">
        <v>109</v>
      </c>
      <c r="T183" s="37" t="s">
        <v>2517</v>
      </c>
      <c r="U183" s="37" t="s">
        <v>1155</v>
      </c>
      <c r="V183" s="4" t="s">
        <v>109</v>
      </c>
      <c r="W183" s="4" t="s">
        <v>104</v>
      </c>
      <c r="X183" s="4" t="s">
        <v>104</v>
      </c>
      <c r="Y183" s="77"/>
      <c r="Z183" s="4" t="s">
        <v>104</v>
      </c>
      <c r="AA183" s="4" t="s">
        <v>104</v>
      </c>
      <c r="AB183" s="4"/>
      <c r="AC183" s="4"/>
      <c r="AD183" s="4"/>
      <c r="AE183" s="4" t="s">
        <v>109</v>
      </c>
      <c r="AF183" s="4"/>
      <c r="AG183" s="4" t="s">
        <v>109</v>
      </c>
      <c r="AH183" s="4"/>
      <c r="AI183" s="4"/>
      <c r="AJ183" s="4"/>
      <c r="AK183" s="4"/>
      <c r="AL183" s="4" t="s">
        <v>111</v>
      </c>
      <c r="AM183" s="4" t="s">
        <v>112</v>
      </c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37"/>
      <c r="BG183" s="37"/>
      <c r="BH183" s="4"/>
      <c r="BI183" s="4"/>
      <c r="BJ183" s="4"/>
      <c r="BK183" s="4"/>
      <c r="BL183" s="4"/>
      <c r="BM183" s="4"/>
      <c r="BN183" s="4"/>
      <c r="BO183" s="77"/>
      <c r="BP183" s="37"/>
      <c r="BQ183" s="37"/>
      <c r="BR183" s="37"/>
      <c r="BS183" s="37"/>
      <c r="BT183" s="37"/>
      <c r="BU183" s="77"/>
      <c r="BV183" s="77"/>
      <c r="BW183" s="77"/>
      <c r="BX183" s="38"/>
      <c r="BY183" s="77"/>
      <c r="BZ183" s="77"/>
      <c r="CA183" s="77"/>
      <c r="CB183" s="77"/>
      <c r="CC183" s="77"/>
    </row>
    <row r="184" spans="1:81" s="124" customFormat="1" ht="12.75">
      <c r="A184" s="36">
        <v>6</v>
      </c>
      <c r="B184" s="76" t="s">
        <v>2505</v>
      </c>
      <c r="C184" s="76" t="s">
        <v>365</v>
      </c>
      <c r="D184" s="37" t="s">
        <v>1295</v>
      </c>
      <c r="E184" s="33" t="s">
        <v>2896</v>
      </c>
      <c r="F184" s="78">
        <v>11825000</v>
      </c>
      <c r="G184" s="37" t="s">
        <v>157</v>
      </c>
      <c r="H184" s="39">
        <v>2365</v>
      </c>
      <c r="I184" s="38"/>
      <c r="J184" s="38" t="s">
        <v>101</v>
      </c>
      <c r="K184" s="40" t="s">
        <v>121</v>
      </c>
      <c r="L184" s="40" t="s">
        <v>138</v>
      </c>
      <c r="M184" s="4" t="s">
        <v>109</v>
      </c>
      <c r="N184" s="4" t="s">
        <v>104</v>
      </c>
      <c r="O184" s="37" t="s">
        <v>821</v>
      </c>
      <c r="P184" s="37" t="s">
        <v>821</v>
      </c>
      <c r="Q184" s="37" t="s">
        <v>821</v>
      </c>
      <c r="R184" s="37" t="s">
        <v>108</v>
      </c>
      <c r="S184" s="4" t="s">
        <v>109</v>
      </c>
      <c r="T184" s="37" t="s">
        <v>1153</v>
      </c>
      <c r="U184" s="37" t="s">
        <v>1156</v>
      </c>
      <c r="V184" s="4" t="s">
        <v>109</v>
      </c>
      <c r="W184" s="4" t="s">
        <v>104</v>
      </c>
      <c r="X184" s="4" t="s">
        <v>104</v>
      </c>
      <c r="Y184" s="77"/>
      <c r="Z184" s="4" t="s">
        <v>109</v>
      </c>
      <c r="AA184" s="4" t="s">
        <v>104</v>
      </c>
      <c r="AB184" s="4"/>
      <c r="AC184" s="4"/>
      <c r="AD184" s="4"/>
      <c r="AE184" s="4" t="s">
        <v>109</v>
      </c>
      <c r="AF184" s="4"/>
      <c r="AG184" s="4" t="s">
        <v>109</v>
      </c>
      <c r="AH184" s="4"/>
      <c r="AI184" s="4"/>
      <c r="AJ184" s="4"/>
      <c r="AK184" s="4"/>
      <c r="AL184" s="4" t="s">
        <v>111</v>
      </c>
      <c r="AM184" s="4" t="s">
        <v>747</v>
      </c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37"/>
      <c r="BG184" s="37"/>
      <c r="BH184" s="4"/>
      <c r="BI184" s="4"/>
      <c r="BJ184" s="4"/>
      <c r="BK184" s="4"/>
      <c r="BL184" s="4"/>
      <c r="BM184" s="4"/>
      <c r="BN184" s="4"/>
      <c r="BO184" s="77"/>
      <c r="BP184" s="37"/>
      <c r="BQ184" s="37"/>
      <c r="BR184" s="37"/>
      <c r="BS184" s="37"/>
      <c r="BT184" s="37"/>
      <c r="BU184" s="77"/>
      <c r="BV184" s="77"/>
      <c r="BW184" s="77"/>
      <c r="BX184" s="38"/>
      <c r="BY184" s="77"/>
      <c r="BZ184" s="77"/>
      <c r="CA184" s="77"/>
      <c r="CB184" s="77"/>
      <c r="CC184" s="77"/>
    </row>
    <row r="185" spans="1:81" s="124" customFormat="1" ht="12.75">
      <c r="A185" s="36">
        <v>7</v>
      </c>
      <c r="B185" s="76" t="s">
        <v>2506</v>
      </c>
      <c r="C185" s="76" t="s">
        <v>365</v>
      </c>
      <c r="D185" s="37" t="s">
        <v>1295</v>
      </c>
      <c r="E185" s="33" t="s">
        <v>2896</v>
      </c>
      <c r="F185" s="78">
        <v>150000</v>
      </c>
      <c r="G185" s="37" t="s">
        <v>157</v>
      </c>
      <c r="H185" s="39">
        <v>100</v>
      </c>
      <c r="I185" s="38"/>
      <c r="J185" s="38" t="s">
        <v>101</v>
      </c>
      <c r="K185" s="40" t="s">
        <v>138</v>
      </c>
      <c r="L185" s="40" t="s">
        <v>103</v>
      </c>
      <c r="M185" s="4" t="s">
        <v>109</v>
      </c>
      <c r="N185" s="4" t="s">
        <v>109</v>
      </c>
      <c r="O185" s="37" t="s">
        <v>821</v>
      </c>
      <c r="P185" s="37" t="s">
        <v>821</v>
      </c>
      <c r="Q185" s="37" t="s">
        <v>821</v>
      </c>
      <c r="R185" s="37" t="s">
        <v>108</v>
      </c>
      <c r="S185" s="4"/>
      <c r="T185" s="37" t="s">
        <v>961</v>
      </c>
      <c r="U185" s="37" t="s">
        <v>1155</v>
      </c>
      <c r="V185" s="4" t="s">
        <v>109</v>
      </c>
      <c r="W185" s="4" t="s">
        <v>104</v>
      </c>
      <c r="X185" s="4" t="s">
        <v>104</v>
      </c>
      <c r="Y185" s="77"/>
      <c r="Z185" s="4" t="s">
        <v>109</v>
      </c>
      <c r="AA185" s="4" t="s">
        <v>104</v>
      </c>
      <c r="AB185" s="4" t="s">
        <v>2518</v>
      </c>
      <c r="AC185" s="4" t="s">
        <v>2636</v>
      </c>
      <c r="AD185" s="4" t="s">
        <v>2519</v>
      </c>
      <c r="AE185" s="4" t="s">
        <v>109</v>
      </c>
      <c r="AF185" s="4"/>
      <c r="AG185" s="4" t="s">
        <v>109</v>
      </c>
      <c r="AH185" s="4"/>
      <c r="AI185" s="4"/>
      <c r="AJ185" s="4"/>
      <c r="AK185" s="4"/>
      <c r="AL185" s="4" t="s">
        <v>111</v>
      </c>
      <c r="AM185" s="4" t="s">
        <v>747</v>
      </c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37"/>
      <c r="BG185" s="37"/>
      <c r="BH185" s="4"/>
      <c r="BI185" s="4"/>
      <c r="BJ185" s="4"/>
      <c r="BK185" s="4"/>
      <c r="BL185" s="4"/>
      <c r="BM185" s="4"/>
      <c r="BN185" s="4"/>
      <c r="BO185" s="77"/>
      <c r="BP185" s="37"/>
      <c r="BQ185" s="37"/>
      <c r="BR185" s="37"/>
      <c r="BS185" s="37"/>
      <c r="BT185" s="37"/>
      <c r="BU185" s="77"/>
      <c r="BV185" s="77"/>
      <c r="BW185" s="77"/>
      <c r="BX185" s="38"/>
      <c r="BY185" s="77"/>
      <c r="BZ185" s="77"/>
      <c r="CA185" s="77"/>
      <c r="CB185" s="77"/>
      <c r="CC185" s="77"/>
    </row>
    <row r="186" spans="1:81" s="124" customFormat="1" ht="12.75">
      <c r="A186" s="36">
        <v>8</v>
      </c>
      <c r="B186" s="76" t="s">
        <v>2509</v>
      </c>
      <c r="C186" s="76" t="s">
        <v>2508</v>
      </c>
      <c r="D186" s="37" t="s">
        <v>1295</v>
      </c>
      <c r="E186" s="33" t="s">
        <v>2896</v>
      </c>
      <c r="F186" s="78">
        <v>2380000</v>
      </c>
      <c r="G186" s="37" t="s">
        <v>157</v>
      </c>
      <c r="H186" s="39">
        <v>680</v>
      </c>
      <c r="I186" s="38"/>
      <c r="J186" s="38" t="s">
        <v>955</v>
      </c>
      <c r="K186" s="40" t="s">
        <v>121</v>
      </c>
      <c r="L186" s="40" t="s">
        <v>138</v>
      </c>
      <c r="M186" s="4" t="s">
        <v>104</v>
      </c>
      <c r="N186" s="4" t="s">
        <v>104</v>
      </c>
      <c r="O186" s="37" t="s">
        <v>852</v>
      </c>
      <c r="P186" s="37" t="s">
        <v>815</v>
      </c>
      <c r="Q186" s="37" t="s">
        <v>2512</v>
      </c>
      <c r="R186" s="37" t="s">
        <v>796</v>
      </c>
      <c r="S186" s="4" t="s">
        <v>109</v>
      </c>
      <c r="T186" s="37" t="s">
        <v>2517</v>
      </c>
      <c r="U186" s="37" t="s">
        <v>1155</v>
      </c>
      <c r="V186" s="4" t="s">
        <v>109</v>
      </c>
      <c r="W186" s="4" t="s">
        <v>104</v>
      </c>
      <c r="X186" s="4" t="s">
        <v>104</v>
      </c>
      <c r="Y186" s="77"/>
      <c r="Z186" s="4" t="s">
        <v>104</v>
      </c>
      <c r="AA186" s="4" t="s">
        <v>104</v>
      </c>
      <c r="AB186" s="4"/>
      <c r="AC186" s="4"/>
      <c r="AD186" s="4"/>
      <c r="AE186" s="4" t="s">
        <v>109</v>
      </c>
      <c r="AF186" s="4"/>
      <c r="AG186" s="4" t="s">
        <v>109</v>
      </c>
      <c r="AH186" s="4"/>
      <c r="AI186" s="4"/>
      <c r="AJ186" s="4"/>
      <c r="AK186" s="4"/>
      <c r="AL186" s="4" t="s">
        <v>111</v>
      </c>
      <c r="AM186" s="4" t="s">
        <v>112</v>
      </c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37"/>
      <c r="BG186" s="37"/>
      <c r="BH186" s="4"/>
      <c r="BI186" s="4"/>
      <c r="BJ186" s="4"/>
      <c r="BK186" s="4"/>
      <c r="BL186" s="4"/>
      <c r="BM186" s="4"/>
      <c r="BN186" s="4"/>
      <c r="BO186" s="77"/>
      <c r="BP186" s="37"/>
      <c r="BQ186" s="37"/>
      <c r="BR186" s="37"/>
      <c r="BS186" s="37"/>
      <c r="BT186" s="37"/>
      <c r="BU186" s="77"/>
      <c r="BV186" s="77"/>
      <c r="BW186" s="77"/>
      <c r="BX186" s="38"/>
      <c r="BY186" s="77"/>
      <c r="BZ186" s="77"/>
      <c r="CA186" s="77"/>
      <c r="CB186" s="77"/>
      <c r="CC186" s="77"/>
    </row>
    <row r="187" spans="1:81" s="124" customFormat="1" ht="12.75">
      <c r="A187" s="36">
        <v>9</v>
      </c>
      <c r="B187" s="76" t="s">
        <v>2511</v>
      </c>
      <c r="C187" s="76" t="s">
        <v>2508</v>
      </c>
      <c r="D187" s="37" t="s">
        <v>1295</v>
      </c>
      <c r="E187" s="33" t="s">
        <v>2896</v>
      </c>
      <c r="F187" s="78">
        <v>150000</v>
      </c>
      <c r="G187" s="37" t="s">
        <v>157</v>
      </c>
      <c r="H187" s="39">
        <v>100</v>
      </c>
      <c r="I187" s="38"/>
      <c r="J187" s="38" t="s">
        <v>955</v>
      </c>
      <c r="K187" s="40" t="s">
        <v>138</v>
      </c>
      <c r="L187" s="40" t="s">
        <v>103</v>
      </c>
      <c r="M187" s="4" t="s">
        <v>109</v>
      </c>
      <c r="N187" s="4" t="s">
        <v>109</v>
      </c>
      <c r="O187" s="37" t="s">
        <v>852</v>
      </c>
      <c r="P187" s="37" t="s">
        <v>821</v>
      </c>
      <c r="Q187" s="37" t="s">
        <v>821</v>
      </c>
      <c r="R187" s="37" t="s">
        <v>108</v>
      </c>
      <c r="S187" s="4" t="s">
        <v>109</v>
      </c>
      <c r="T187" s="37" t="s">
        <v>961</v>
      </c>
      <c r="U187" s="37" t="s">
        <v>1155</v>
      </c>
      <c r="V187" s="4" t="s">
        <v>109</v>
      </c>
      <c r="W187" s="4" t="s">
        <v>104</v>
      </c>
      <c r="X187" s="4" t="s">
        <v>104</v>
      </c>
      <c r="Y187" s="77"/>
      <c r="Z187" s="4" t="s">
        <v>104</v>
      </c>
      <c r="AA187" s="4" t="s">
        <v>104</v>
      </c>
      <c r="AB187" s="4"/>
      <c r="AC187" s="4"/>
      <c r="AD187" s="4"/>
      <c r="AE187" s="4" t="s">
        <v>109</v>
      </c>
      <c r="AF187" s="4"/>
      <c r="AG187" s="4" t="s">
        <v>109</v>
      </c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37"/>
      <c r="BG187" s="37"/>
      <c r="BH187" s="4"/>
      <c r="BI187" s="4"/>
      <c r="BJ187" s="4"/>
      <c r="BK187" s="4"/>
      <c r="BL187" s="4"/>
      <c r="BM187" s="4"/>
      <c r="BN187" s="4"/>
      <c r="BO187" s="77"/>
      <c r="BP187" s="37"/>
      <c r="BQ187" s="37"/>
      <c r="BR187" s="37"/>
      <c r="BS187" s="37"/>
      <c r="BT187" s="37"/>
      <c r="BU187" s="77"/>
      <c r="BV187" s="77"/>
      <c r="BW187" s="77"/>
      <c r="BX187" s="38"/>
      <c r="BY187" s="77"/>
      <c r="BZ187" s="77"/>
      <c r="CA187" s="77"/>
      <c r="CB187" s="77"/>
      <c r="CC187" s="77"/>
    </row>
    <row r="188" spans="1:81" s="124" customFormat="1" ht="12.75">
      <c r="A188" s="36">
        <v>10</v>
      </c>
      <c r="B188" s="76" t="s">
        <v>2520</v>
      </c>
      <c r="C188" s="76" t="s">
        <v>2501</v>
      </c>
      <c r="D188" s="37"/>
      <c r="E188" s="37" t="s">
        <v>2897</v>
      </c>
      <c r="F188" s="78">
        <v>717207.24</v>
      </c>
      <c r="G188" s="37" t="s">
        <v>100</v>
      </c>
      <c r="H188" s="39"/>
      <c r="I188" s="38">
        <v>1936</v>
      </c>
      <c r="J188" s="38"/>
      <c r="K188" s="40"/>
      <c r="L188" s="40"/>
      <c r="M188" s="4"/>
      <c r="N188" s="4"/>
      <c r="O188" s="37"/>
      <c r="P188" s="37"/>
      <c r="Q188" s="37"/>
      <c r="R188" s="37"/>
      <c r="S188" s="4"/>
      <c r="T188" s="37"/>
      <c r="U188" s="37"/>
      <c r="V188" s="4"/>
      <c r="W188" s="4"/>
      <c r="X188" s="4"/>
      <c r="Y188" s="77"/>
      <c r="Z188" s="117"/>
      <c r="AA188" s="117"/>
      <c r="AB188" s="117"/>
      <c r="AC188" s="117"/>
      <c r="AD188" s="117"/>
      <c r="AE188" s="117"/>
      <c r="AF188" s="117"/>
      <c r="AG188" s="117"/>
      <c r="AH188" s="117"/>
      <c r="AI188" s="117"/>
      <c r="AJ188" s="117"/>
      <c r="AK188" s="117"/>
      <c r="AL188" s="117"/>
      <c r="AM188" s="117"/>
      <c r="AN188" s="117"/>
      <c r="AO188" s="117"/>
      <c r="AP188" s="117"/>
      <c r="AQ188" s="117"/>
      <c r="AR188" s="117"/>
      <c r="AS188" s="117"/>
      <c r="AT188" s="117"/>
      <c r="AU188" s="117"/>
      <c r="AV188" s="117"/>
      <c r="AW188" s="117"/>
      <c r="AX188" s="117"/>
      <c r="AY188" s="117"/>
      <c r="AZ188" s="117"/>
      <c r="BA188" s="117"/>
      <c r="BB188" s="117"/>
      <c r="BC188" s="117"/>
      <c r="BD188" s="117"/>
      <c r="BE188" s="117"/>
      <c r="BF188" s="121"/>
      <c r="BG188" s="121"/>
      <c r="BH188" s="117"/>
      <c r="BI188" s="117"/>
      <c r="BJ188" s="117"/>
      <c r="BK188" s="117"/>
      <c r="BL188" s="117"/>
      <c r="BM188" s="117"/>
      <c r="BN188" s="117"/>
      <c r="BO188" s="122"/>
      <c r="BP188" s="121"/>
      <c r="BQ188" s="121"/>
      <c r="BR188" s="121"/>
      <c r="BS188" s="121"/>
      <c r="BT188" s="121"/>
      <c r="BU188" s="122"/>
      <c r="BV188" s="122"/>
      <c r="BW188" s="122"/>
      <c r="BX188" s="123"/>
      <c r="BY188" s="122"/>
      <c r="BZ188" s="122"/>
      <c r="CA188" s="122"/>
      <c r="CB188" s="122"/>
      <c r="CC188" s="122"/>
    </row>
    <row r="189" spans="1:81" s="48" customFormat="1" ht="12.75">
      <c r="A189" s="36">
        <v>11</v>
      </c>
      <c r="B189" s="30" t="s">
        <v>2521</v>
      </c>
      <c r="C189" s="30" t="s">
        <v>365</v>
      </c>
      <c r="D189" s="27"/>
      <c r="E189" s="37" t="s">
        <v>2897</v>
      </c>
      <c r="F189" s="78">
        <v>82000</v>
      </c>
      <c r="G189" s="27" t="s">
        <v>100</v>
      </c>
      <c r="H189" s="28"/>
      <c r="I189" s="29">
        <v>1955</v>
      </c>
      <c r="J189" s="29"/>
      <c r="K189" s="31"/>
      <c r="L189" s="31"/>
      <c r="M189" s="19"/>
      <c r="N189" s="19"/>
      <c r="O189" s="27"/>
      <c r="P189" s="27"/>
      <c r="Q189" s="27"/>
      <c r="R189" s="27"/>
      <c r="S189" s="19"/>
      <c r="T189" s="27"/>
      <c r="U189" s="27"/>
      <c r="V189" s="19"/>
      <c r="W189" s="19"/>
      <c r="X189" s="19"/>
      <c r="Y189" s="8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1"/>
      <c r="BG189" s="41"/>
      <c r="BH189" s="43"/>
      <c r="BI189" s="43"/>
      <c r="BJ189" s="43"/>
      <c r="BK189" s="43"/>
      <c r="BL189" s="43"/>
      <c r="BM189" s="43"/>
      <c r="BN189" s="43"/>
      <c r="BO189" s="44"/>
      <c r="BP189" s="41"/>
      <c r="BQ189" s="41"/>
      <c r="BR189" s="41"/>
      <c r="BS189" s="41"/>
      <c r="BT189" s="41"/>
      <c r="BU189" s="44"/>
      <c r="BV189" s="44"/>
      <c r="BW189" s="44"/>
      <c r="BX189" s="42"/>
      <c r="BY189" s="44"/>
      <c r="BZ189" s="44"/>
      <c r="CA189" s="44"/>
      <c r="CB189" s="44"/>
      <c r="CC189" s="44"/>
    </row>
    <row r="190" spans="1:81" s="48" customFormat="1" ht="12.75">
      <c r="A190" s="36">
        <v>12</v>
      </c>
      <c r="B190" s="30" t="s">
        <v>2551</v>
      </c>
      <c r="C190" s="30" t="s">
        <v>2503</v>
      </c>
      <c r="D190" s="27"/>
      <c r="E190" s="37" t="s">
        <v>2897</v>
      </c>
      <c r="F190" s="78">
        <v>1817156</v>
      </c>
      <c r="G190" s="27" t="s">
        <v>100</v>
      </c>
      <c r="H190" s="28"/>
      <c r="I190" s="29">
        <v>1882</v>
      </c>
      <c r="J190" s="29"/>
      <c r="K190" s="31"/>
      <c r="L190" s="31"/>
      <c r="M190" s="19"/>
      <c r="N190" s="19"/>
      <c r="O190" s="27"/>
      <c r="P190" s="27"/>
      <c r="Q190" s="27"/>
      <c r="R190" s="27"/>
      <c r="S190" s="19"/>
      <c r="T190" s="27"/>
      <c r="U190" s="27"/>
      <c r="V190" s="19"/>
      <c r="W190" s="19"/>
      <c r="X190" s="19"/>
      <c r="Y190" s="8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1"/>
      <c r="BG190" s="41"/>
      <c r="BH190" s="43"/>
      <c r="BI190" s="43"/>
      <c r="BJ190" s="43"/>
      <c r="BK190" s="43"/>
      <c r="BL190" s="43"/>
      <c r="BM190" s="43"/>
      <c r="BN190" s="43"/>
      <c r="BO190" s="44"/>
      <c r="BP190" s="41"/>
      <c r="BQ190" s="41"/>
      <c r="BR190" s="41"/>
      <c r="BS190" s="41"/>
      <c r="BT190" s="41"/>
      <c r="BU190" s="44"/>
      <c r="BV190" s="44"/>
      <c r="BW190" s="44"/>
      <c r="BX190" s="42"/>
      <c r="BY190" s="44"/>
      <c r="BZ190" s="44"/>
      <c r="CA190" s="44"/>
      <c r="CB190" s="44"/>
      <c r="CC190" s="44"/>
    </row>
    <row r="191" spans="1:81" s="48" customFormat="1" ht="12.75">
      <c r="A191" s="36">
        <v>13</v>
      </c>
      <c r="B191" s="30" t="s">
        <v>2552</v>
      </c>
      <c r="C191" s="30" t="s">
        <v>2503</v>
      </c>
      <c r="D191" s="27"/>
      <c r="E191" s="37" t="s">
        <v>2897</v>
      </c>
      <c r="F191" s="78">
        <v>124160</v>
      </c>
      <c r="G191" s="27" t="s">
        <v>100</v>
      </c>
      <c r="H191" s="28"/>
      <c r="I191" s="29">
        <v>2013</v>
      </c>
      <c r="J191" s="29"/>
      <c r="K191" s="31"/>
      <c r="L191" s="31"/>
      <c r="M191" s="19"/>
      <c r="N191" s="19"/>
      <c r="O191" s="27"/>
      <c r="P191" s="27"/>
      <c r="Q191" s="27"/>
      <c r="R191" s="27"/>
      <c r="S191" s="19"/>
      <c r="T191" s="27"/>
      <c r="U191" s="27"/>
      <c r="V191" s="19"/>
      <c r="W191" s="19"/>
      <c r="X191" s="19"/>
      <c r="Y191" s="8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1"/>
      <c r="BG191" s="41"/>
      <c r="BH191" s="43"/>
      <c r="BI191" s="43"/>
      <c r="BJ191" s="43"/>
      <c r="BK191" s="43"/>
      <c r="BL191" s="43"/>
      <c r="BM191" s="43"/>
      <c r="BN191" s="43"/>
      <c r="BO191" s="44"/>
      <c r="BP191" s="41"/>
      <c r="BQ191" s="41"/>
      <c r="BR191" s="41"/>
      <c r="BS191" s="41"/>
      <c r="BT191" s="41"/>
      <c r="BU191" s="44"/>
      <c r="BV191" s="44"/>
      <c r="BW191" s="44"/>
      <c r="BX191" s="42"/>
      <c r="BY191" s="44"/>
      <c r="BZ191" s="44"/>
      <c r="CA191" s="44"/>
      <c r="CB191" s="44"/>
      <c r="CC191" s="44"/>
    </row>
    <row r="192" spans="1:81" s="46" customFormat="1" ht="12.75">
      <c r="A192" s="36">
        <v>14</v>
      </c>
      <c r="B192" s="7" t="s">
        <v>1165</v>
      </c>
      <c r="C192" s="21"/>
      <c r="D192" s="21"/>
      <c r="E192" s="37" t="s">
        <v>2898</v>
      </c>
      <c r="F192" s="78">
        <v>726822.42999999993</v>
      </c>
      <c r="G192" s="221" t="s">
        <v>100</v>
      </c>
      <c r="H192" s="21"/>
      <c r="I192" s="21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</row>
    <row r="193" spans="1:81" s="46" customFormat="1" ht="25.5">
      <c r="A193" s="36">
        <v>15</v>
      </c>
      <c r="B193" s="7" t="s">
        <v>449</v>
      </c>
      <c r="C193" s="21"/>
      <c r="D193" s="21"/>
      <c r="E193" s="37" t="s">
        <v>2898</v>
      </c>
      <c r="F193" s="78">
        <v>2028</v>
      </c>
      <c r="G193" s="221" t="s">
        <v>100</v>
      </c>
      <c r="H193" s="21"/>
      <c r="I193" s="21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</row>
    <row r="194" spans="1:81" s="32" customFormat="1" ht="15">
      <c r="A194" s="318"/>
      <c r="F194" s="269"/>
      <c r="G194" s="108"/>
    </row>
    <row r="195" spans="1:81" s="32" customFormat="1" ht="15">
      <c r="A195" s="318"/>
      <c r="F195" s="269"/>
      <c r="G195" s="108"/>
    </row>
    <row r="196" spans="1:81" s="24" customFormat="1">
      <c r="A196" s="112">
        <v>8</v>
      </c>
      <c r="B196" s="111" t="s">
        <v>590</v>
      </c>
      <c r="C196" s="79"/>
      <c r="D196" s="23"/>
      <c r="E196" s="23"/>
      <c r="F196" s="262"/>
      <c r="G196" s="43"/>
      <c r="H196" s="23"/>
      <c r="I196" s="23"/>
      <c r="J196" s="23"/>
      <c r="K196" s="23"/>
      <c r="L196" s="23"/>
      <c r="M196" s="23"/>
      <c r="N196" s="23"/>
      <c r="O196" s="23"/>
      <c r="P196" s="23"/>
      <c r="Q196" s="23"/>
    </row>
    <row r="197" spans="1:81" s="25" customFormat="1" ht="12.75" customHeight="1">
      <c r="A197" s="316" t="s">
        <v>0</v>
      </c>
      <c r="B197" s="275" t="s">
        <v>48</v>
      </c>
      <c r="C197" s="275" t="s">
        <v>27</v>
      </c>
      <c r="D197" s="275" t="s">
        <v>148</v>
      </c>
      <c r="E197" s="275" t="s">
        <v>2916</v>
      </c>
      <c r="F197" s="275" t="s">
        <v>2907</v>
      </c>
      <c r="G197" s="275" t="s">
        <v>19</v>
      </c>
      <c r="H197" s="275" t="s">
        <v>49</v>
      </c>
      <c r="I197" s="275" t="s">
        <v>50</v>
      </c>
      <c r="J197" s="275" t="s">
        <v>1147</v>
      </c>
      <c r="K197" s="275" t="s">
        <v>51</v>
      </c>
      <c r="L197" s="275"/>
      <c r="M197" s="275"/>
      <c r="N197" s="275"/>
      <c r="O197" s="275" t="s">
        <v>52</v>
      </c>
      <c r="P197" s="275"/>
      <c r="Q197" s="275"/>
      <c r="R197" s="275"/>
      <c r="S197" s="275" t="s">
        <v>53</v>
      </c>
      <c r="T197" s="275" t="s">
        <v>54</v>
      </c>
      <c r="U197" s="275" t="s">
        <v>55</v>
      </c>
      <c r="V197" s="275" t="s">
        <v>56</v>
      </c>
      <c r="W197" s="275" t="s">
        <v>57</v>
      </c>
      <c r="X197" s="275" t="s">
        <v>159</v>
      </c>
      <c r="Y197" s="275" t="s">
        <v>72</v>
      </c>
      <c r="Z197" s="294" t="s">
        <v>58</v>
      </c>
      <c r="AA197" s="294" t="s">
        <v>167</v>
      </c>
      <c r="AB197" s="294"/>
      <c r="AC197" s="294"/>
      <c r="AD197" s="294"/>
      <c r="AE197" s="294"/>
      <c r="AF197" s="294"/>
      <c r="AG197" s="294" t="s">
        <v>164</v>
      </c>
      <c r="AH197" s="294"/>
      <c r="AI197" s="294"/>
      <c r="AJ197" s="294" t="s">
        <v>59</v>
      </c>
      <c r="AK197" s="294"/>
      <c r="AL197" s="294" t="s">
        <v>60</v>
      </c>
      <c r="AM197" s="294"/>
      <c r="AN197" s="294" t="s">
        <v>302</v>
      </c>
      <c r="AO197" s="294"/>
      <c r="AP197" s="294"/>
      <c r="AQ197" s="294"/>
      <c r="AR197" s="294"/>
      <c r="AS197" s="294"/>
      <c r="AT197" s="294"/>
      <c r="AU197" s="294"/>
      <c r="AV197" s="294"/>
      <c r="AW197" s="294"/>
      <c r="AX197" s="294"/>
      <c r="AY197" s="294"/>
      <c r="AZ197" s="297" t="s">
        <v>5</v>
      </c>
      <c r="BA197" s="297"/>
      <c r="BB197" s="297"/>
      <c r="BC197" s="297"/>
      <c r="BD197" s="297"/>
      <c r="BE197" s="297"/>
      <c r="BF197" s="297"/>
      <c r="BG197" s="297"/>
      <c r="BH197" s="297"/>
      <c r="BI197" s="297"/>
      <c r="BJ197" s="297"/>
      <c r="BK197" s="297"/>
      <c r="BL197" s="297"/>
      <c r="BM197" s="297"/>
      <c r="BN197" s="299" t="s">
        <v>61</v>
      </c>
      <c r="BO197" s="299"/>
      <c r="BP197" s="299"/>
      <c r="BQ197" s="299"/>
      <c r="BR197" s="299"/>
      <c r="BS197" s="299"/>
      <c r="BT197" s="299"/>
      <c r="BU197" s="299"/>
      <c r="BV197" s="299"/>
      <c r="BW197" s="299"/>
      <c r="BX197" s="299"/>
      <c r="BY197" s="299"/>
      <c r="BZ197" s="299"/>
      <c r="CA197" s="299"/>
      <c r="CB197" s="299"/>
      <c r="CC197" s="299"/>
    </row>
    <row r="198" spans="1:81" s="26" customFormat="1" ht="77.25" thickBot="1">
      <c r="A198" s="317"/>
      <c r="B198" s="276"/>
      <c r="C198" s="276"/>
      <c r="D198" s="276"/>
      <c r="E198" s="276"/>
      <c r="F198" s="276"/>
      <c r="G198" s="276"/>
      <c r="H198" s="276"/>
      <c r="I198" s="276"/>
      <c r="J198" s="276"/>
      <c r="K198" s="224" t="s">
        <v>62</v>
      </c>
      <c r="L198" s="224" t="s">
        <v>63</v>
      </c>
      <c r="M198" s="224" t="s">
        <v>64</v>
      </c>
      <c r="N198" s="224" t="s">
        <v>65</v>
      </c>
      <c r="O198" s="224" t="s">
        <v>66</v>
      </c>
      <c r="P198" s="224" t="s">
        <v>67</v>
      </c>
      <c r="Q198" s="224" t="s">
        <v>68</v>
      </c>
      <c r="R198" s="224" t="s">
        <v>69</v>
      </c>
      <c r="S198" s="276"/>
      <c r="T198" s="276"/>
      <c r="U198" s="276"/>
      <c r="V198" s="276"/>
      <c r="W198" s="276"/>
      <c r="X198" s="276"/>
      <c r="Y198" s="276"/>
      <c r="Z198" s="295"/>
      <c r="AA198" s="296" t="s">
        <v>28</v>
      </c>
      <c r="AB198" s="296" t="s">
        <v>165</v>
      </c>
      <c r="AC198" s="296" t="s">
        <v>166</v>
      </c>
      <c r="AD198" s="296" t="s">
        <v>70</v>
      </c>
      <c r="AE198" s="296" t="s">
        <v>71</v>
      </c>
      <c r="AF198" s="296" t="s">
        <v>72</v>
      </c>
      <c r="AG198" s="296" t="s">
        <v>73</v>
      </c>
      <c r="AH198" s="296" t="s">
        <v>30</v>
      </c>
      <c r="AI198" s="296" t="s">
        <v>72</v>
      </c>
      <c r="AJ198" s="296" t="s">
        <v>29</v>
      </c>
      <c r="AK198" s="296" t="s">
        <v>72</v>
      </c>
      <c r="AL198" s="296" t="s">
        <v>74</v>
      </c>
      <c r="AM198" s="296" t="s">
        <v>75</v>
      </c>
      <c r="AN198" s="296" t="s">
        <v>76</v>
      </c>
      <c r="AO198" s="296" t="s">
        <v>77</v>
      </c>
      <c r="AP198" s="296" t="s">
        <v>78</v>
      </c>
      <c r="AQ198" s="296" t="s">
        <v>79</v>
      </c>
      <c r="AR198" s="296" t="s">
        <v>80</v>
      </c>
      <c r="AS198" s="296" t="s">
        <v>81</v>
      </c>
      <c r="AT198" s="296" t="s">
        <v>82</v>
      </c>
      <c r="AU198" s="296" t="s">
        <v>303</v>
      </c>
      <c r="AV198" s="296" t="s">
        <v>83</v>
      </c>
      <c r="AW198" s="296" t="s">
        <v>84</v>
      </c>
      <c r="AX198" s="296" t="s">
        <v>85</v>
      </c>
      <c r="AY198" s="296" t="s">
        <v>169</v>
      </c>
      <c r="AZ198" s="298" t="s">
        <v>86</v>
      </c>
      <c r="BA198" s="298" t="s">
        <v>87</v>
      </c>
      <c r="BB198" s="298" t="s">
        <v>88</v>
      </c>
      <c r="BC198" s="298" t="s">
        <v>89</v>
      </c>
      <c r="BD198" s="298" t="s">
        <v>90</v>
      </c>
      <c r="BE198" s="298" t="s">
        <v>162</v>
      </c>
      <c r="BF198" s="298" t="s">
        <v>149</v>
      </c>
      <c r="BG198" s="298" t="s">
        <v>150</v>
      </c>
      <c r="BH198" s="298" t="s">
        <v>20</v>
      </c>
      <c r="BI198" s="298" t="s">
        <v>21</v>
      </c>
      <c r="BJ198" s="298" t="s">
        <v>22</v>
      </c>
      <c r="BK198" s="298" t="s">
        <v>91</v>
      </c>
      <c r="BL198" s="298" t="s">
        <v>23</v>
      </c>
      <c r="BM198" s="298" t="s">
        <v>24</v>
      </c>
      <c r="BN198" s="300" t="s">
        <v>25</v>
      </c>
      <c r="BO198" s="300" t="s">
        <v>18</v>
      </c>
      <c r="BP198" s="300" t="s">
        <v>151</v>
      </c>
      <c r="BQ198" s="300" t="s">
        <v>152</v>
      </c>
      <c r="BR198" s="300" t="s">
        <v>153</v>
      </c>
      <c r="BS198" s="300" t="s">
        <v>154</v>
      </c>
      <c r="BT198" s="300" t="s">
        <v>155</v>
      </c>
      <c r="BU198" s="300" t="s">
        <v>92</v>
      </c>
      <c r="BV198" s="300" t="s">
        <v>93</v>
      </c>
      <c r="BW198" s="300" t="s">
        <v>94</v>
      </c>
      <c r="BX198" s="300" t="s">
        <v>156</v>
      </c>
      <c r="BY198" s="300" t="s">
        <v>95</v>
      </c>
      <c r="BZ198" s="300" t="s">
        <v>163</v>
      </c>
      <c r="CA198" s="300" t="s">
        <v>96</v>
      </c>
      <c r="CB198" s="300" t="s">
        <v>97</v>
      </c>
      <c r="CC198" s="300" t="s">
        <v>24</v>
      </c>
    </row>
    <row r="199" spans="1:81" s="124" customFormat="1" ht="115.5" thickTop="1">
      <c r="A199" s="36">
        <v>1</v>
      </c>
      <c r="B199" s="76" t="s">
        <v>834</v>
      </c>
      <c r="C199" s="76" t="s">
        <v>1812</v>
      </c>
      <c r="D199" s="37" t="s">
        <v>1813</v>
      </c>
      <c r="E199" s="33" t="s">
        <v>2896</v>
      </c>
      <c r="F199" s="78">
        <v>4158560.0000000005</v>
      </c>
      <c r="G199" s="37" t="s">
        <v>157</v>
      </c>
      <c r="H199" s="39">
        <v>1188.1600000000001</v>
      </c>
      <c r="I199" s="38">
        <v>1900</v>
      </c>
      <c r="J199" s="38" t="s">
        <v>101</v>
      </c>
      <c r="K199" s="29" t="s">
        <v>121</v>
      </c>
      <c r="L199" s="29" t="s">
        <v>102</v>
      </c>
      <c r="M199" s="19" t="s">
        <v>104</v>
      </c>
      <c r="N199" s="19" t="s">
        <v>104</v>
      </c>
      <c r="O199" s="27" t="s">
        <v>795</v>
      </c>
      <c r="P199" s="27" t="s">
        <v>1815</v>
      </c>
      <c r="Q199" s="27" t="s">
        <v>1816</v>
      </c>
      <c r="R199" s="27" t="s">
        <v>796</v>
      </c>
      <c r="S199" s="19" t="s">
        <v>109</v>
      </c>
      <c r="T199" s="27" t="s">
        <v>1153</v>
      </c>
      <c r="U199" s="27" t="s">
        <v>109</v>
      </c>
      <c r="V199" s="4" t="s">
        <v>109</v>
      </c>
      <c r="W199" s="4" t="s">
        <v>1177</v>
      </c>
      <c r="X199" s="4" t="s">
        <v>1177</v>
      </c>
      <c r="Y199" s="77"/>
      <c r="Z199" s="4" t="s">
        <v>109</v>
      </c>
      <c r="AA199" s="4" t="s">
        <v>104</v>
      </c>
      <c r="AB199" s="4" t="s">
        <v>1266</v>
      </c>
      <c r="AC199" s="4" t="s">
        <v>1266</v>
      </c>
      <c r="AD199" s="4" t="s">
        <v>1266</v>
      </c>
      <c r="AE199" s="4" t="s">
        <v>109</v>
      </c>
      <c r="AF199" s="4"/>
      <c r="AG199" s="4" t="s">
        <v>109</v>
      </c>
      <c r="AH199" s="4" t="s">
        <v>109</v>
      </c>
      <c r="AI199" s="4"/>
      <c r="AJ199" s="4" t="s">
        <v>109</v>
      </c>
      <c r="AK199" s="4" t="s">
        <v>109</v>
      </c>
      <c r="AL199" s="4"/>
      <c r="AM199" s="4" t="s">
        <v>1772</v>
      </c>
      <c r="AN199" s="4" t="s">
        <v>109</v>
      </c>
      <c r="AO199" s="4" t="s">
        <v>109</v>
      </c>
      <c r="AP199" s="4" t="s">
        <v>109</v>
      </c>
      <c r="AQ199" s="4" t="s">
        <v>109</v>
      </c>
      <c r="AR199" s="4" t="s">
        <v>109</v>
      </c>
      <c r="AS199" s="4" t="s">
        <v>109</v>
      </c>
      <c r="AT199" s="4" t="s">
        <v>109</v>
      </c>
      <c r="AU199" s="4" t="s">
        <v>109</v>
      </c>
      <c r="AV199" s="4" t="s">
        <v>109</v>
      </c>
      <c r="AW199" s="4" t="s">
        <v>104</v>
      </c>
      <c r="AX199" s="4" t="s">
        <v>104</v>
      </c>
      <c r="AY199" s="4"/>
      <c r="AZ199" s="19"/>
      <c r="BA199" s="19" t="s">
        <v>104</v>
      </c>
      <c r="BB199" s="19" t="s">
        <v>109</v>
      </c>
      <c r="BC199" s="19" t="s">
        <v>109</v>
      </c>
      <c r="BD199" s="19" t="s">
        <v>109</v>
      </c>
      <c r="BE199" s="19" t="s">
        <v>1817</v>
      </c>
      <c r="BF199" s="27" t="s">
        <v>1157</v>
      </c>
      <c r="BG199" s="27" t="s">
        <v>109</v>
      </c>
      <c r="BH199" s="19" t="s">
        <v>109</v>
      </c>
      <c r="BI199" s="19" t="s">
        <v>109</v>
      </c>
      <c r="BJ199" s="19" t="s">
        <v>1818</v>
      </c>
      <c r="BK199" s="19" t="s">
        <v>1177</v>
      </c>
      <c r="BL199" s="19" t="s">
        <v>1177</v>
      </c>
      <c r="BM199" s="19"/>
      <c r="BN199" s="19" t="s">
        <v>104</v>
      </c>
      <c r="BO199" s="19"/>
      <c r="BP199" s="27" t="s">
        <v>748</v>
      </c>
      <c r="BQ199" s="27" t="s">
        <v>109</v>
      </c>
      <c r="BR199" s="27" t="s">
        <v>773</v>
      </c>
      <c r="BS199" s="27" t="s">
        <v>103</v>
      </c>
      <c r="BT199" s="27" t="s">
        <v>103</v>
      </c>
      <c r="BU199" s="8" t="s">
        <v>1819</v>
      </c>
      <c r="BV199" s="8" t="s">
        <v>1819</v>
      </c>
      <c r="BW199" s="8" t="s">
        <v>1819</v>
      </c>
      <c r="BX199" s="29" t="s">
        <v>109</v>
      </c>
      <c r="BY199" s="8" t="s">
        <v>104</v>
      </c>
      <c r="BZ199" s="8" t="s">
        <v>109</v>
      </c>
      <c r="CA199" s="8" t="s">
        <v>104</v>
      </c>
      <c r="CB199" s="8" t="s">
        <v>109</v>
      </c>
      <c r="CC199" s="8"/>
    </row>
    <row r="200" spans="1:81" s="124" customFormat="1" ht="25.5">
      <c r="A200" s="36">
        <v>2</v>
      </c>
      <c r="B200" s="76" t="s">
        <v>829</v>
      </c>
      <c r="C200" s="76" t="s">
        <v>1812</v>
      </c>
      <c r="D200" s="37" t="s">
        <v>1813</v>
      </c>
      <c r="E200" s="33" t="s">
        <v>2896</v>
      </c>
      <c r="F200" s="78">
        <v>533955</v>
      </c>
      <c r="G200" s="37" t="s">
        <v>157</v>
      </c>
      <c r="H200" s="39">
        <v>355.97</v>
      </c>
      <c r="I200" s="38">
        <v>1900</v>
      </c>
      <c r="J200" s="38" t="s">
        <v>955</v>
      </c>
      <c r="K200" s="29" t="s">
        <v>138</v>
      </c>
      <c r="L200" s="29" t="s">
        <v>103</v>
      </c>
      <c r="M200" s="19" t="s">
        <v>104</v>
      </c>
      <c r="N200" s="19" t="s">
        <v>109</v>
      </c>
      <c r="O200" s="27" t="s">
        <v>1820</v>
      </c>
      <c r="P200" s="27" t="s">
        <v>800</v>
      </c>
      <c r="Q200" s="27" t="s">
        <v>1821</v>
      </c>
      <c r="R200" s="27" t="s">
        <v>1822</v>
      </c>
      <c r="S200" s="19" t="s">
        <v>109</v>
      </c>
      <c r="T200" s="27" t="s">
        <v>1153</v>
      </c>
      <c r="U200" s="27" t="s">
        <v>109</v>
      </c>
      <c r="V200" s="4" t="s">
        <v>109</v>
      </c>
      <c r="W200" s="4" t="s">
        <v>1177</v>
      </c>
      <c r="X200" s="4" t="s">
        <v>1177</v>
      </c>
      <c r="Y200" s="77"/>
      <c r="Z200" s="4" t="s">
        <v>109</v>
      </c>
      <c r="AA200" s="4" t="s">
        <v>104</v>
      </c>
      <c r="AB200" s="4" t="s">
        <v>1266</v>
      </c>
      <c r="AC200" s="4" t="s">
        <v>1266</v>
      </c>
      <c r="AD200" s="4" t="s">
        <v>1266</v>
      </c>
      <c r="AE200" s="4" t="s">
        <v>109</v>
      </c>
      <c r="AF200" s="4"/>
      <c r="AG200" s="4" t="s">
        <v>109</v>
      </c>
      <c r="AH200" s="4" t="s">
        <v>109</v>
      </c>
      <c r="AI200" s="4"/>
      <c r="AJ200" s="4" t="s">
        <v>109</v>
      </c>
      <c r="AK200" s="4" t="s">
        <v>109</v>
      </c>
      <c r="AL200" s="4"/>
      <c r="AM200" s="4" t="s">
        <v>1772</v>
      </c>
      <c r="AN200" s="4" t="s">
        <v>109</v>
      </c>
      <c r="AO200" s="4" t="s">
        <v>109</v>
      </c>
      <c r="AP200" s="4" t="s">
        <v>109</v>
      </c>
      <c r="AQ200" s="4" t="s">
        <v>109</v>
      </c>
      <c r="AR200" s="4" t="s">
        <v>109</v>
      </c>
      <c r="AS200" s="4" t="s">
        <v>109</v>
      </c>
      <c r="AT200" s="4" t="s">
        <v>109</v>
      </c>
      <c r="AU200" s="4" t="s">
        <v>109</v>
      </c>
      <c r="AV200" s="4" t="s">
        <v>109</v>
      </c>
      <c r="AW200" s="4" t="s">
        <v>104</v>
      </c>
      <c r="AX200" s="4" t="s">
        <v>104</v>
      </c>
      <c r="AY200" s="4"/>
      <c r="AZ200" s="19"/>
      <c r="BA200" s="19" t="s">
        <v>104</v>
      </c>
      <c r="BB200" s="19" t="s">
        <v>109</v>
      </c>
      <c r="BC200" s="19" t="s">
        <v>109</v>
      </c>
      <c r="BD200" s="19" t="s">
        <v>109</v>
      </c>
      <c r="BE200" s="19" t="s">
        <v>1823</v>
      </c>
      <c r="BF200" s="27" t="s">
        <v>1157</v>
      </c>
      <c r="BG200" s="27" t="s">
        <v>109</v>
      </c>
      <c r="BH200" s="19" t="s">
        <v>109</v>
      </c>
      <c r="BI200" s="19" t="s">
        <v>109</v>
      </c>
      <c r="BJ200" s="19" t="s">
        <v>1251</v>
      </c>
      <c r="BK200" s="19" t="s">
        <v>104</v>
      </c>
      <c r="BL200" s="19" t="s">
        <v>104</v>
      </c>
      <c r="BM200" s="19"/>
      <c r="BN200" s="19" t="s">
        <v>104</v>
      </c>
      <c r="BO200" s="19"/>
      <c r="BP200" s="27" t="s">
        <v>773</v>
      </c>
      <c r="BQ200" s="27" t="s">
        <v>103</v>
      </c>
      <c r="BR200" s="27" t="s">
        <v>103</v>
      </c>
      <c r="BS200" s="27" t="s">
        <v>103</v>
      </c>
      <c r="BT200" s="27" t="s">
        <v>103</v>
      </c>
      <c r="BU200" s="8" t="s">
        <v>109</v>
      </c>
      <c r="BV200" s="8" t="s">
        <v>109</v>
      </c>
      <c r="BW200" s="8" t="s">
        <v>109</v>
      </c>
      <c r="BX200" s="29" t="s">
        <v>109</v>
      </c>
      <c r="BY200" s="8" t="s">
        <v>104</v>
      </c>
      <c r="BZ200" s="8" t="s">
        <v>109</v>
      </c>
      <c r="CA200" s="8" t="s">
        <v>104</v>
      </c>
      <c r="CB200" s="8" t="s">
        <v>109</v>
      </c>
      <c r="CC200" s="8"/>
    </row>
    <row r="201" spans="1:81" s="124" customFormat="1" ht="38.25">
      <c r="A201" s="36">
        <v>3</v>
      </c>
      <c r="B201" s="76" t="s">
        <v>1824</v>
      </c>
      <c r="C201" s="76" t="s">
        <v>1812</v>
      </c>
      <c r="D201" s="37" t="s">
        <v>1813</v>
      </c>
      <c r="E201" s="33" t="s">
        <v>2896</v>
      </c>
      <c r="F201" s="78">
        <v>196320</v>
      </c>
      <c r="G201" s="37" t="s">
        <v>157</v>
      </c>
      <c r="H201" s="39">
        <v>130.88</v>
      </c>
      <c r="I201" s="38">
        <v>1900</v>
      </c>
      <c r="J201" s="38" t="s">
        <v>955</v>
      </c>
      <c r="K201" s="29" t="s">
        <v>138</v>
      </c>
      <c r="L201" s="29" t="s">
        <v>103</v>
      </c>
      <c r="M201" s="19" t="s">
        <v>109</v>
      </c>
      <c r="N201" s="19" t="s">
        <v>109</v>
      </c>
      <c r="O201" s="27" t="s">
        <v>1825</v>
      </c>
      <c r="P201" s="27" t="s">
        <v>800</v>
      </c>
      <c r="Q201" s="27" t="s">
        <v>1826</v>
      </c>
      <c r="R201" s="27" t="s">
        <v>108</v>
      </c>
      <c r="S201" s="19" t="s">
        <v>109</v>
      </c>
      <c r="T201" s="27" t="s">
        <v>961</v>
      </c>
      <c r="U201" s="27" t="s">
        <v>109</v>
      </c>
      <c r="V201" s="4" t="s">
        <v>109</v>
      </c>
      <c r="W201" s="4" t="s">
        <v>1177</v>
      </c>
      <c r="X201" s="4" t="s">
        <v>1177</v>
      </c>
      <c r="Y201" s="77"/>
      <c r="Z201" s="4" t="s">
        <v>109</v>
      </c>
      <c r="AA201" s="4" t="s">
        <v>104</v>
      </c>
      <c r="AB201" s="4" t="s">
        <v>1266</v>
      </c>
      <c r="AC201" s="4" t="s">
        <v>1266</v>
      </c>
      <c r="AD201" s="4" t="s">
        <v>1266</v>
      </c>
      <c r="AE201" s="4" t="s">
        <v>109</v>
      </c>
      <c r="AF201" s="4"/>
      <c r="AG201" s="4"/>
      <c r="AH201" s="4" t="s">
        <v>109</v>
      </c>
      <c r="AI201" s="4"/>
      <c r="AJ201" s="4" t="s">
        <v>109</v>
      </c>
      <c r="AK201" s="4" t="s">
        <v>109</v>
      </c>
      <c r="AL201" s="4"/>
      <c r="AM201" s="4" t="s">
        <v>1772</v>
      </c>
      <c r="AN201" s="4" t="s">
        <v>109</v>
      </c>
      <c r="AO201" s="4" t="s">
        <v>109</v>
      </c>
      <c r="AP201" s="4" t="s">
        <v>109</v>
      </c>
      <c r="AQ201" s="4" t="s">
        <v>109</v>
      </c>
      <c r="AR201" s="4" t="s">
        <v>109</v>
      </c>
      <c r="AS201" s="4" t="s">
        <v>109</v>
      </c>
      <c r="AT201" s="4" t="s">
        <v>109</v>
      </c>
      <c r="AU201" s="4" t="s">
        <v>109</v>
      </c>
      <c r="AV201" s="4" t="s">
        <v>109</v>
      </c>
      <c r="AW201" s="4" t="s">
        <v>104</v>
      </c>
      <c r="AX201" s="4" t="s">
        <v>104</v>
      </c>
      <c r="AY201" s="4"/>
      <c r="AZ201" s="19"/>
      <c r="BA201" s="19" t="s">
        <v>104</v>
      </c>
      <c r="BB201" s="19" t="s">
        <v>109</v>
      </c>
      <c r="BC201" s="19" t="s">
        <v>109</v>
      </c>
      <c r="BD201" s="19" t="s">
        <v>109</v>
      </c>
      <c r="BE201" s="19" t="s">
        <v>1827</v>
      </c>
      <c r="BF201" s="27" t="s">
        <v>1157</v>
      </c>
      <c r="BG201" s="27" t="s">
        <v>109</v>
      </c>
      <c r="BH201" s="19" t="s">
        <v>109</v>
      </c>
      <c r="BI201" s="19" t="s">
        <v>109</v>
      </c>
      <c r="BJ201" s="19" t="s">
        <v>1251</v>
      </c>
      <c r="BK201" s="19" t="s">
        <v>104</v>
      </c>
      <c r="BL201" s="19" t="s">
        <v>104</v>
      </c>
      <c r="BM201" s="19"/>
      <c r="BN201" s="19" t="s">
        <v>104</v>
      </c>
      <c r="BO201" s="19"/>
      <c r="BP201" s="27" t="s">
        <v>125</v>
      </c>
      <c r="BQ201" s="27" t="s">
        <v>103</v>
      </c>
      <c r="BR201" s="27" t="s">
        <v>103</v>
      </c>
      <c r="BS201" s="27" t="s">
        <v>103</v>
      </c>
      <c r="BT201" s="27" t="s">
        <v>103</v>
      </c>
      <c r="BU201" s="8" t="s">
        <v>109</v>
      </c>
      <c r="BV201" s="8" t="s">
        <v>109</v>
      </c>
      <c r="BW201" s="8" t="s">
        <v>109</v>
      </c>
      <c r="BX201" s="29" t="s">
        <v>109</v>
      </c>
      <c r="BY201" s="8" t="s">
        <v>104</v>
      </c>
      <c r="BZ201" s="8" t="s">
        <v>109</v>
      </c>
      <c r="CA201" s="8" t="s">
        <v>104</v>
      </c>
      <c r="CB201" s="8" t="s">
        <v>109</v>
      </c>
      <c r="CC201" s="8"/>
    </row>
    <row r="202" spans="1:81" s="124" customFormat="1" ht="12.75">
      <c r="A202" s="36">
        <v>4</v>
      </c>
      <c r="B202" s="76" t="s">
        <v>1828</v>
      </c>
      <c r="C202" s="76" t="s">
        <v>1812</v>
      </c>
      <c r="D202" s="37"/>
      <c r="E202" s="37" t="s">
        <v>2897</v>
      </c>
      <c r="F202" s="78">
        <v>253455.34</v>
      </c>
      <c r="G202" s="37" t="s">
        <v>100</v>
      </c>
      <c r="H202" s="39"/>
      <c r="I202" s="38">
        <v>2014</v>
      </c>
      <c r="J202" s="38"/>
      <c r="K202" s="38"/>
      <c r="L202" s="38"/>
      <c r="M202" s="4"/>
      <c r="N202" s="4"/>
      <c r="O202" s="37"/>
      <c r="P202" s="37"/>
      <c r="Q202" s="37"/>
      <c r="R202" s="37"/>
      <c r="S202" s="4"/>
      <c r="T202" s="37"/>
      <c r="U202" s="37"/>
      <c r="V202" s="4"/>
      <c r="W202" s="4"/>
      <c r="X202" s="4"/>
      <c r="Y202" s="77"/>
      <c r="Z202" s="285"/>
      <c r="AA202" s="285"/>
      <c r="AB202" s="285"/>
      <c r="AC202" s="285"/>
      <c r="AD202" s="285"/>
      <c r="AE202" s="285"/>
      <c r="AF202" s="285"/>
      <c r="AG202" s="285"/>
      <c r="AH202" s="285"/>
      <c r="AI202" s="285"/>
      <c r="AJ202" s="285"/>
      <c r="AK202" s="285"/>
      <c r="AL202" s="285"/>
      <c r="AM202" s="285"/>
      <c r="AN202" s="285"/>
      <c r="AO202" s="285"/>
      <c r="AP202" s="285"/>
      <c r="AQ202" s="285"/>
      <c r="AR202" s="285"/>
      <c r="AS202" s="285"/>
      <c r="AT202" s="285"/>
      <c r="AU202" s="285"/>
      <c r="AV202" s="285"/>
      <c r="AW202" s="285"/>
      <c r="AX202" s="285"/>
      <c r="AY202" s="285"/>
      <c r="AZ202" s="285"/>
      <c r="BA202" s="285"/>
      <c r="BB202" s="285"/>
      <c r="BC202" s="285"/>
      <c r="BD202" s="285"/>
      <c r="BE202" s="285"/>
      <c r="BF202" s="286"/>
      <c r="BG202" s="286"/>
      <c r="BH202" s="285"/>
      <c r="BI202" s="285"/>
      <c r="BJ202" s="285"/>
      <c r="BK202" s="285"/>
      <c r="BL202" s="285"/>
      <c r="BM202" s="285"/>
      <c r="BN202" s="285"/>
      <c r="BO202" s="287"/>
      <c r="BP202" s="286"/>
      <c r="BQ202" s="286"/>
      <c r="BR202" s="286"/>
      <c r="BS202" s="286"/>
      <c r="BT202" s="286"/>
      <c r="BU202" s="287"/>
      <c r="BV202" s="287"/>
      <c r="BW202" s="287"/>
      <c r="BX202" s="288"/>
      <c r="BY202" s="287"/>
      <c r="BZ202" s="287"/>
      <c r="CA202" s="287"/>
      <c r="CB202" s="287"/>
      <c r="CC202" s="287"/>
    </row>
    <row r="203" spans="1:81" s="124" customFormat="1" ht="12.75">
      <c r="A203" s="36">
        <v>5</v>
      </c>
      <c r="B203" s="76" t="s">
        <v>1829</v>
      </c>
      <c r="C203" s="76" t="s">
        <v>1812</v>
      </c>
      <c r="D203" s="37"/>
      <c r="E203" s="37" t="s">
        <v>2897</v>
      </c>
      <c r="F203" s="78">
        <v>5599</v>
      </c>
      <c r="G203" s="37" t="s">
        <v>100</v>
      </c>
      <c r="H203" s="39"/>
      <c r="I203" s="38">
        <v>1983</v>
      </c>
      <c r="J203" s="38"/>
      <c r="K203" s="38"/>
      <c r="L203" s="38"/>
      <c r="M203" s="4"/>
      <c r="N203" s="4"/>
      <c r="O203" s="37"/>
      <c r="P203" s="37"/>
      <c r="Q203" s="37"/>
      <c r="R203" s="37"/>
      <c r="S203" s="4"/>
      <c r="T203" s="37"/>
      <c r="U203" s="37"/>
      <c r="V203" s="4"/>
      <c r="W203" s="4"/>
      <c r="X203" s="4"/>
      <c r="Y203" s="77"/>
      <c r="Z203" s="285"/>
      <c r="AA203" s="285"/>
      <c r="AB203" s="285"/>
      <c r="AC203" s="285"/>
      <c r="AD203" s="285"/>
      <c r="AE203" s="285"/>
      <c r="AF203" s="285"/>
      <c r="AG203" s="285"/>
      <c r="AH203" s="285"/>
      <c r="AI203" s="285"/>
      <c r="AJ203" s="285"/>
      <c r="AK203" s="285"/>
      <c r="AL203" s="285"/>
      <c r="AM203" s="285"/>
      <c r="AN203" s="285"/>
      <c r="AO203" s="285"/>
      <c r="AP203" s="285"/>
      <c r="AQ203" s="285"/>
      <c r="AR203" s="285"/>
      <c r="AS203" s="285"/>
      <c r="AT203" s="285"/>
      <c r="AU203" s="285"/>
      <c r="AV203" s="285"/>
      <c r="AW203" s="285"/>
      <c r="AX203" s="285"/>
      <c r="AY203" s="285"/>
      <c r="AZ203" s="285"/>
      <c r="BA203" s="285"/>
      <c r="BB203" s="285"/>
      <c r="BC203" s="285"/>
      <c r="BD203" s="285"/>
      <c r="BE203" s="285"/>
      <c r="BF203" s="286"/>
      <c r="BG203" s="286"/>
      <c r="BH203" s="285"/>
      <c r="BI203" s="285"/>
      <c r="BJ203" s="285"/>
      <c r="BK203" s="285"/>
      <c r="BL203" s="285"/>
      <c r="BM203" s="285"/>
      <c r="BN203" s="285"/>
      <c r="BO203" s="287"/>
      <c r="BP203" s="286"/>
      <c r="BQ203" s="286"/>
      <c r="BR203" s="286"/>
      <c r="BS203" s="286"/>
      <c r="BT203" s="286"/>
      <c r="BU203" s="287"/>
      <c r="BV203" s="287"/>
      <c r="BW203" s="287"/>
      <c r="BX203" s="288"/>
      <c r="BY203" s="287"/>
      <c r="BZ203" s="287"/>
      <c r="CA203" s="287"/>
      <c r="CB203" s="287"/>
      <c r="CC203" s="287"/>
    </row>
    <row r="204" spans="1:81" s="48" customFormat="1" ht="12.75">
      <c r="A204" s="36">
        <v>6</v>
      </c>
      <c r="B204" s="30" t="s">
        <v>1830</v>
      </c>
      <c r="C204" s="76" t="s">
        <v>1812</v>
      </c>
      <c r="D204" s="27"/>
      <c r="E204" s="37" t="s">
        <v>2897</v>
      </c>
      <c r="F204" s="78">
        <v>4320</v>
      </c>
      <c r="G204" s="27" t="s">
        <v>100</v>
      </c>
      <c r="H204" s="28"/>
      <c r="I204" s="29">
        <v>1983</v>
      </c>
      <c r="J204" s="29"/>
      <c r="K204" s="29"/>
      <c r="L204" s="29"/>
      <c r="M204" s="19"/>
      <c r="N204" s="19"/>
      <c r="O204" s="27"/>
      <c r="P204" s="27"/>
      <c r="Q204" s="27"/>
      <c r="R204" s="27"/>
      <c r="S204" s="19"/>
      <c r="T204" s="27"/>
      <c r="U204" s="27"/>
      <c r="V204" s="19"/>
      <c r="W204" s="19"/>
      <c r="X204" s="19"/>
      <c r="Y204" s="8"/>
      <c r="Z204" s="270"/>
      <c r="AA204" s="270"/>
      <c r="AB204" s="270"/>
      <c r="AC204" s="270"/>
      <c r="AD204" s="270"/>
      <c r="AE204" s="270"/>
      <c r="AF204" s="270"/>
      <c r="AG204" s="270"/>
      <c r="AH204" s="270"/>
      <c r="AI204" s="270"/>
      <c r="AJ204" s="270"/>
      <c r="AK204" s="270"/>
      <c r="AL204" s="270"/>
      <c r="AM204" s="270"/>
      <c r="AN204" s="270"/>
      <c r="AO204" s="270"/>
      <c r="AP204" s="270"/>
      <c r="AQ204" s="270"/>
      <c r="AR204" s="270"/>
      <c r="AS204" s="270"/>
      <c r="AT204" s="270"/>
      <c r="AU204" s="270"/>
      <c r="AV204" s="270"/>
      <c r="AW204" s="270"/>
      <c r="AX204" s="270"/>
      <c r="AY204" s="270"/>
      <c r="AZ204" s="270"/>
      <c r="BA204" s="270"/>
      <c r="BB204" s="270"/>
      <c r="BC204" s="270"/>
      <c r="BD204" s="270"/>
      <c r="BE204" s="270"/>
      <c r="BF204" s="289"/>
      <c r="BG204" s="289"/>
      <c r="BH204" s="270"/>
      <c r="BI204" s="270"/>
      <c r="BJ204" s="270"/>
      <c r="BK204" s="270"/>
      <c r="BL204" s="270"/>
      <c r="BM204" s="270"/>
      <c r="BN204" s="270"/>
      <c r="BO204" s="290"/>
      <c r="BP204" s="289"/>
      <c r="BQ204" s="289"/>
      <c r="BR204" s="289"/>
      <c r="BS204" s="289"/>
      <c r="BT204" s="289"/>
      <c r="BU204" s="290"/>
      <c r="BV204" s="290"/>
      <c r="BW204" s="290"/>
      <c r="BX204" s="291"/>
      <c r="BY204" s="290"/>
      <c r="BZ204" s="290"/>
      <c r="CA204" s="290"/>
      <c r="CB204" s="290"/>
      <c r="CC204" s="290"/>
    </row>
    <row r="205" spans="1:81" s="48" customFormat="1" ht="12.75">
      <c r="A205" s="36">
        <v>7</v>
      </c>
      <c r="B205" s="30" t="s">
        <v>1831</v>
      </c>
      <c r="C205" s="76" t="s">
        <v>1812</v>
      </c>
      <c r="D205" s="27"/>
      <c r="E205" s="37" t="s">
        <v>2897</v>
      </c>
      <c r="F205" s="78">
        <v>7917</v>
      </c>
      <c r="G205" s="27" t="s">
        <v>100</v>
      </c>
      <c r="H205" s="28"/>
      <c r="I205" s="29">
        <v>1987</v>
      </c>
      <c r="J205" s="29"/>
      <c r="K205" s="29"/>
      <c r="L205" s="29"/>
      <c r="M205" s="19"/>
      <c r="N205" s="19"/>
      <c r="O205" s="27"/>
      <c r="P205" s="27"/>
      <c r="Q205" s="27"/>
      <c r="R205" s="27"/>
      <c r="S205" s="19"/>
      <c r="T205" s="27"/>
      <c r="U205" s="27"/>
      <c r="V205" s="19"/>
      <c r="W205" s="19"/>
      <c r="X205" s="19"/>
      <c r="Y205" s="8"/>
      <c r="Z205" s="270"/>
      <c r="AA205" s="270"/>
      <c r="AB205" s="270"/>
      <c r="AC205" s="270"/>
      <c r="AD205" s="270"/>
      <c r="AE205" s="270"/>
      <c r="AF205" s="270"/>
      <c r="AG205" s="270"/>
      <c r="AH205" s="270"/>
      <c r="AI205" s="270"/>
      <c r="AJ205" s="270"/>
      <c r="AK205" s="270"/>
      <c r="AL205" s="270"/>
      <c r="AM205" s="270"/>
      <c r="AN205" s="270"/>
      <c r="AO205" s="270"/>
      <c r="AP205" s="270"/>
      <c r="AQ205" s="270"/>
      <c r="AR205" s="270"/>
      <c r="AS205" s="270"/>
      <c r="AT205" s="270"/>
      <c r="AU205" s="270"/>
      <c r="AV205" s="270"/>
      <c r="AW205" s="270"/>
      <c r="AX205" s="270"/>
      <c r="AY205" s="270"/>
      <c r="AZ205" s="270"/>
      <c r="BA205" s="270"/>
      <c r="BB205" s="270"/>
      <c r="BC205" s="270"/>
      <c r="BD205" s="270"/>
      <c r="BE205" s="270"/>
      <c r="BF205" s="289"/>
      <c r="BG205" s="289"/>
      <c r="BH205" s="270"/>
      <c r="BI205" s="270"/>
      <c r="BJ205" s="270"/>
      <c r="BK205" s="270"/>
      <c r="BL205" s="270"/>
      <c r="BM205" s="270"/>
      <c r="BN205" s="270"/>
      <c r="BO205" s="290"/>
      <c r="BP205" s="289"/>
      <c r="BQ205" s="289"/>
      <c r="BR205" s="289"/>
      <c r="BS205" s="289"/>
      <c r="BT205" s="289"/>
      <c r="BU205" s="290"/>
      <c r="BV205" s="290"/>
      <c r="BW205" s="290"/>
      <c r="BX205" s="291"/>
      <c r="BY205" s="290"/>
      <c r="BZ205" s="290"/>
      <c r="CA205" s="290"/>
      <c r="CB205" s="290"/>
      <c r="CC205" s="290"/>
    </row>
    <row r="206" spans="1:81" s="46" customFormat="1" ht="12.75">
      <c r="A206" s="36">
        <v>8</v>
      </c>
      <c r="B206" s="7" t="s">
        <v>1165</v>
      </c>
      <c r="C206" s="21"/>
      <c r="D206" s="21"/>
      <c r="E206" s="37" t="s">
        <v>2898</v>
      </c>
      <c r="F206" s="78">
        <v>739927</v>
      </c>
      <c r="G206" s="221" t="s">
        <v>100</v>
      </c>
      <c r="H206" s="21"/>
      <c r="I206" s="21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</row>
    <row r="207" spans="1:81" s="46" customFormat="1" ht="25.5">
      <c r="A207" s="36">
        <v>9</v>
      </c>
      <c r="B207" s="7" t="s">
        <v>449</v>
      </c>
      <c r="C207" s="21"/>
      <c r="D207" s="21"/>
      <c r="E207" s="37" t="s">
        <v>2898</v>
      </c>
      <c r="F207" s="78">
        <v>2447</v>
      </c>
      <c r="G207" s="221" t="s">
        <v>100</v>
      </c>
      <c r="H207" s="21"/>
      <c r="I207" s="21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</row>
    <row r="208" spans="1:81" s="32" customFormat="1" ht="15">
      <c r="A208" s="318"/>
      <c r="F208" s="269"/>
      <c r="G208" s="108"/>
    </row>
    <row r="209" spans="1:81" s="32" customFormat="1" ht="15">
      <c r="A209" s="318"/>
      <c r="F209" s="269"/>
      <c r="G209" s="108"/>
    </row>
    <row r="210" spans="1:81" s="24" customFormat="1">
      <c r="A210" s="112">
        <v>9</v>
      </c>
      <c r="B210" s="111" t="s">
        <v>593</v>
      </c>
      <c r="C210" s="79"/>
      <c r="D210" s="23"/>
      <c r="E210" s="23"/>
      <c r="F210" s="262"/>
      <c r="G210" s="43"/>
      <c r="H210" s="23"/>
      <c r="I210" s="23"/>
      <c r="J210" s="23"/>
      <c r="K210" s="23"/>
      <c r="L210" s="23"/>
      <c r="M210" s="23"/>
      <c r="N210" s="23"/>
      <c r="O210" s="23"/>
      <c r="P210" s="23"/>
      <c r="Q210" s="23"/>
    </row>
    <row r="211" spans="1:81" s="25" customFormat="1" ht="15" customHeight="1">
      <c r="A211" s="316" t="s">
        <v>0</v>
      </c>
      <c r="B211" s="275" t="s">
        <v>48</v>
      </c>
      <c r="C211" s="275" t="s">
        <v>27</v>
      </c>
      <c r="D211" s="275" t="s">
        <v>148</v>
      </c>
      <c r="E211" s="275" t="s">
        <v>2916</v>
      </c>
      <c r="F211" s="275" t="s">
        <v>2907</v>
      </c>
      <c r="G211" s="275" t="s">
        <v>19</v>
      </c>
      <c r="H211" s="275" t="s">
        <v>49</v>
      </c>
      <c r="I211" s="275" t="s">
        <v>50</v>
      </c>
      <c r="J211" s="275" t="s">
        <v>1147</v>
      </c>
      <c r="K211" s="275" t="s">
        <v>51</v>
      </c>
      <c r="L211" s="275"/>
      <c r="M211" s="275"/>
      <c r="N211" s="275"/>
      <c r="O211" s="275" t="s">
        <v>52</v>
      </c>
      <c r="P211" s="275"/>
      <c r="Q211" s="275"/>
      <c r="R211" s="275"/>
      <c r="S211" s="275" t="s">
        <v>53</v>
      </c>
      <c r="T211" s="275" t="s">
        <v>54</v>
      </c>
      <c r="U211" s="275" t="s">
        <v>55</v>
      </c>
      <c r="V211" s="275" t="s">
        <v>56</v>
      </c>
      <c r="W211" s="275" t="s">
        <v>57</v>
      </c>
      <c r="X211" s="275" t="s">
        <v>159</v>
      </c>
      <c r="Y211" s="275" t="s">
        <v>72</v>
      </c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</row>
    <row r="212" spans="1:81" s="26" customFormat="1" ht="64.5" thickBot="1">
      <c r="A212" s="317"/>
      <c r="B212" s="276"/>
      <c r="C212" s="276"/>
      <c r="D212" s="276"/>
      <c r="E212" s="276"/>
      <c r="F212" s="276"/>
      <c r="G212" s="276"/>
      <c r="H212" s="276"/>
      <c r="I212" s="276"/>
      <c r="J212" s="276"/>
      <c r="K212" s="224" t="s">
        <v>62</v>
      </c>
      <c r="L212" s="224" t="s">
        <v>63</v>
      </c>
      <c r="M212" s="224" t="s">
        <v>64</v>
      </c>
      <c r="N212" s="224" t="s">
        <v>65</v>
      </c>
      <c r="O212" s="224" t="s">
        <v>66</v>
      </c>
      <c r="P212" s="224" t="s">
        <v>67</v>
      </c>
      <c r="Q212" s="224" t="s">
        <v>68</v>
      </c>
      <c r="R212" s="224" t="s">
        <v>69</v>
      </c>
      <c r="S212" s="276"/>
      <c r="T212" s="276"/>
      <c r="U212" s="276"/>
      <c r="V212" s="276"/>
      <c r="W212" s="276"/>
      <c r="X212" s="276"/>
      <c r="Y212" s="276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</row>
    <row r="213" spans="1:81" s="46" customFormat="1" ht="13.5" thickTop="1">
      <c r="A213" s="36">
        <v>1</v>
      </c>
      <c r="B213" s="7" t="s">
        <v>1165</v>
      </c>
      <c r="C213" s="21"/>
      <c r="D213" s="21"/>
      <c r="E213" s="37" t="s">
        <v>2898</v>
      </c>
      <c r="F213" s="271">
        <v>43206.07</v>
      </c>
      <c r="G213" s="221" t="s">
        <v>100</v>
      </c>
      <c r="H213" s="21"/>
      <c r="I213" s="21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</row>
    <row r="214" spans="1:81" s="32" customFormat="1" ht="15">
      <c r="A214" s="318"/>
      <c r="F214" s="269"/>
      <c r="G214" s="108"/>
    </row>
    <row r="215" spans="1:81" s="32" customFormat="1" ht="15">
      <c r="A215" s="318"/>
      <c r="F215" s="269"/>
      <c r="G215" s="108"/>
    </row>
    <row r="216" spans="1:81" s="24" customFormat="1">
      <c r="A216" s="112">
        <v>10</v>
      </c>
      <c r="B216" s="111" t="s">
        <v>724</v>
      </c>
      <c r="C216" s="79"/>
      <c r="D216" s="23"/>
      <c r="E216" s="23"/>
      <c r="F216" s="262"/>
      <c r="G216" s="43"/>
      <c r="H216" s="23"/>
      <c r="I216" s="23"/>
      <c r="J216" s="23"/>
      <c r="K216" s="23"/>
      <c r="L216" s="23"/>
      <c r="M216" s="23"/>
      <c r="N216" s="23"/>
      <c r="O216" s="23"/>
      <c r="P216" s="23"/>
      <c r="Q216" s="23"/>
    </row>
    <row r="217" spans="1:81" s="25" customFormat="1" ht="12.75" customHeight="1">
      <c r="A217" s="316" t="s">
        <v>0</v>
      </c>
      <c r="B217" s="275" t="s">
        <v>48</v>
      </c>
      <c r="C217" s="275" t="s">
        <v>27</v>
      </c>
      <c r="D217" s="275" t="s">
        <v>148</v>
      </c>
      <c r="E217" s="275" t="s">
        <v>2916</v>
      </c>
      <c r="F217" s="275" t="s">
        <v>2907</v>
      </c>
      <c r="G217" s="275" t="s">
        <v>19</v>
      </c>
      <c r="H217" s="275" t="s">
        <v>49</v>
      </c>
      <c r="I217" s="275" t="s">
        <v>50</v>
      </c>
      <c r="J217" s="275" t="s">
        <v>1147</v>
      </c>
      <c r="K217" s="275" t="s">
        <v>51</v>
      </c>
      <c r="L217" s="275"/>
      <c r="M217" s="275"/>
      <c r="N217" s="275"/>
      <c r="O217" s="275" t="s">
        <v>52</v>
      </c>
      <c r="P217" s="275"/>
      <c r="Q217" s="275"/>
      <c r="R217" s="275"/>
      <c r="S217" s="275" t="s">
        <v>53</v>
      </c>
      <c r="T217" s="275" t="s">
        <v>54</v>
      </c>
      <c r="U217" s="275" t="s">
        <v>55</v>
      </c>
      <c r="V217" s="275" t="s">
        <v>56</v>
      </c>
      <c r="W217" s="275" t="s">
        <v>57</v>
      </c>
      <c r="X217" s="275" t="s">
        <v>159</v>
      </c>
      <c r="Y217" s="275" t="s">
        <v>72</v>
      </c>
      <c r="Z217" s="294" t="s">
        <v>58</v>
      </c>
      <c r="AA217" s="294" t="s">
        <v>167</v>
      </c>
      <c r="AB217" s="294"/>
      <c r="AC217" s="294"/>
      <c r="AD217" s="294"/>
      <c r="AE217" s="294"/>
      <c r="AF217" s="294"/>
      <c r="AG217" s="294" t="s">
        <v>164</v>
      </c>
      <c r="AH217" s="294"/>
      <c r="AI217" s="294"/>
      <c r="AJ217" s="294" t="s">
        <v>59</v>
      </c>
      <c r="AK217" s="294"/>
      <c r="AL217" s="294" t="s">
        <v>60</v>
      </c>
      <c r="AM217" s="294"/>
      <c r="AN217" s="294" t="s">
        <v>302</v>
      </c>
      <c r="AO217" s="294"/>
      <c r="AP217" s="294"/>
      <c r="AQ217" s="294"/>
      <c r="AR217" s="294"/>
      <c r="AS217" s="294"/>
      <c r="AT217" s="294"/>
      <c r="AU217" s="294"/>
      <c r="AV217" s="294"/>
      <c r="AW217" s="294"/>
      <c r="AX217" s="294"/>
      <c r="AY217" s="294"/>
      <c r="AZ217" s="297" t="s">
        <v>5</v>
      </c>
      <c r="BA217" s="297"/>
      <c r="BB217" s="297"/>
      <c r="BC217" s="297"/>
      <c r="BD217" s="297"/>
      <c r="BE217" s="297"/>
      <c r="BF217" s="297"/>
      <c r="BG217" s="297"/>
      <c r="BH217" s="297"/>
      <c r="BI217" s="297"/>
      <c r="BJ217" s="297"/>
      <c r="BK217" s="297"/>
      <c r="BL217" s="297"/>
      <c r="BM217" s="297"/>
      <c r="BN217" s="299" t="s">
        <v>61</v>
      </c>
      <c r="BO217" s="299"/>
      <c r="BP217" s="299"/>
      <c r="BQ217" s="299"/>
      <c r="BR217" s="299"/>
      <c r="BS217" s="299"/>
      <c r="BT217" s="299"/>
      <c r="BU217" s="299"/>
      <c r="BV217" s="299"/>
      <c r="BW217" s="299"/>
      <c r="BX217" s="299"/>
      <c r="BY217" s="299"/>
      <c r="BZ217" s="299"/>
      <c r="CA217" s="299"/>
      <c r="CB217" s="299"/>
      <c r="CC217" s="299"/>
    </row>
    <row r="218" spans="1:81" s="26" customFormat="1" ht="77.25" thickBot="1">
      <c r="A218" s="317"/>
      <c r="B218" s="276"/>
      <c r="C218" s="276"/>
      <c r="D218" s="276"/>
      <c r="E218" s="276"/>
      <c r="F218" s="276"/>
      <c r="G218" s="276"/>
      <c r="H218" s="276"/>
      <c r="I218" s="276"/>
      <c r="J218" s="276"/>
      <c r="K218" s="224" t="s">
        <v>62</v>
      </c>
      <c r="L218" s="224" t="s">
        <v>63</v>
      </c>
      <c r="M218" s="224" t="s">
        <v>64</v>
      </c>
      <c r="N218" s="224" t="s">
        <v>65</v>
      </c>
      <c r="O218" s="224" t="s">
        <v>66</v>
      </c>
      <c r="P218" s="224" t="s">
        <v>67</v>
      </c>
      <c r="Q218" s="224" t="s">
        <v>68</v>
      </c>
      <c r="R218" s="224" t="s">
        <v>69</v>
      </c>
      <c r="S218" s="276"/>
      <c r="T218" s="276"/>
      <c r="U218" s="276"/>
      <c r="V218" s="276"/>
      <c r="W218" s="276"/>
      <c r="X218" s="276"/>
      <c r="Y218" s="276"/>
      <c r="Z218" s="295"/>
      <c r="AA218" s="296" t="s">
        <v>28</v>
      </c>
      <c r="AB218" s="296" t="s">
        <v>165</v>
      </c>
      <c r="AC218" s="296" t="s">
        <v>166</v>
      </c>
      <c r="AD218" s="296" t="s">
        <v>70</v>
      </c>
      <c r="AE218" s="296" t="s">
        <v>71</v>
      </c>
      <c r="AF218" s="296" t="s">
        <v>72</v>
      </c>
      <c r="AG218" s="296" t="s">
        <v>73</v>
      </c>
      <c r="AH218" s="296" t="s">
        <v>30</v>
      </c>
      <c r="AI218" s="296" t="s">
        <v>72</v>
      </c>
      <c r="AJ218" s="296" t="s">
        <v>29</v>
      </c>
      <c r="AK218" s="296" t="s">
        <v>72</v>
      </c>
      <c r="AL218" s="296" t="s">
        <v>74</v>
      </c>
      <c r="AM218" s="296" t="s">
        <v>75</v>
      </c>
      <c r="AN218" s="296" t="s">
        <v>76</v>
      </c>
      <c r="AO218" s="296" t="s">
        <v>77</v>
      </c>
      <c r="AP218" s="296" t="s">
        <v>78</v>
      </c>
      <c r="AQ218" s="296" t="s">
        <v>79</v>
      </c>
      <c r="AR218" s="296" t="s">
        <v>80</v>
      </c>
      <c r="AS218" s="296" t="s">
        <v>81</v>
      </c>
      <c r="AT218" s="296" t="s">
        <v>82</v>
      </c>
      <c r="AU218" s="296" t="s">
        <v>303</v>
      </c>
      <c r="AV218" s="296" t="s">
        <v>83</v>
      </c>
      <c r="AW218" s="296" t="s">
        <v>84</v>
      </c>
      <c r="AX218" s="296" t="s">
        <v>85</v>
      </c>
      <c r="AY218" s="296" t="s">
        <v>169</v>
      </c>
      <c r="AZ218" s="298" t="s">
        <v>86</v>
      </c>
      <c r="BA218" s="298" t="s">
        <v>87</v>
      </c>
      <c r="BB218" s="298" t="s">
        <v>88</v>
      </c>
      <c r="BC218" s="298" t="s">
        <v>89</v>
      </c>
      <c r="BD218" s="298" t="s">
        <v>90</v>
      </c>
      <c r="BE218" s="298" t="s">
        <v>162</v>
      </c>
      <c r="BF218" s="298" t="s">
        <v>149</v>
      </c>
      <c r="BG218" s="298" t="s">
        <v>150</v>
      </c>
      <c r="BH218" s="298" t="s">
        <v>20</v>
      </c>
      <c r="BI218" s="298" t="s">
        <v>21</v>
      </c>
      <c r="BJ218" s="298" t="s">
        <v>22</v>
      </c>
      <c r="BK218" s="298" t="s">
        <v>91</v>
      </c>
      <c r="BL218" s="298" t="s">
        <v>23</v>
      </c>
      <c r="BM218" s="298" t="s">
        <v>24</v>
      </c>
      <c r="BN218" s="300" t="s">
        <v>25</v>
      </c>
      <c r="BO218" s="300" t="s">
        <v>18</v>
      </c>
      <c r="BP218" s="300" t="s">
        <v>151</v>
      </c>
      <c r="BQ218" s="300" t="s">
        <v>152</v>
      </c>
      <c r="BR218" s="300" t="s">
        <v>153</v>
      </c>
      <c r="BS218" s="300" t="s">
        <v>154</v>
      </c>
      <c r="BT218" s="300" t="s">
        <v>155</v>
      </c>
      <c r="BU218" s="300" t="s">
        <v>92</v>
      </c>
      <c r="BV218" s="300" t="s">
        <v>93</v>
      </c>
      <c r="BW218" s="300" t="s">
        <v>94</v>
      </c>
      <c r="BX218" s="300" t="s">
        <v>156</v>
      </c>
      <c r="BY218" s="300" t="s">
        <v>95</v>
      </c>
      <c r="BZ218" s="300" t="s">
        <v>163</v>
      </c>
      <c r="CA218" s="300" t="s">
        <v>96</v>
      </c>
      <c r="CB218" s="300" t="s">
        <v>97</v>
      </c>
      <c r="CC218" s="300" t="s">
        <v>24</v>
      </c>
    </row>
    <row r="219" spans="1:81" s="124" customFormat="1" ht="13.5" thickTop="1">
      <c r="A219" s="36">
        <v>1</v>
      </c>
      <c r="B219" s="76" t="s">
        <v>2432</v>
      </c>
      <c r="C219" s="76" t="s">
        <v>2431</v>
      </c>
      <c r="D219" s="37" t="s">
        <v>1295</v>
      </c>
      <c r="E219" s="33" t="s">
        <v>2896</v>
      </c>
      <c r="F219" s="78">
        <v>2166500</v>
      </c>
      <c r="G219" s="37" t="s">
        <v>157</v>
      </c>
      <c r="H219" s="39">
        <v>619</v>
      </c>
      <c r="I219" s="38">
        <v>1969</v>
      </c>
      <c r="J219" s="38" t="s">
        <v>101</v>
      </c>
      <c r="K219" s="40" t="s">
        <v>2433</v>
      </c>
      <c r="L219" s="40" t="s">
        <v>103</v>
      </c>
      <c r="M219" s="4" t="s">
        <v>109</v>
      </c>
      <c r="N219" s="4" t="s">
        <v>109</v>
      </c>
      <c r="O219" s="37" t="s">
        <v>2434</v>
      </c>
      <c r="P219" s="37" t="s">
        <v>2435</v>
      </c>
      <c r="Q219" s="37" t="s">
        <v>2436</v>
      </c>
      <c r="R219" s="37" t="s">
        <v>2437</v>
      </c>
      <c r="S219" s="4" t="s">
        <v>109</v>
      </c>
      <c r="T219" s="37" t="s">
        <v>2438</v>
      </c>
      <c r="U219" s="37" t="s">
        <v>2439</v>
      </c>
      <c r="V219" s="4" t="s">
        <v>109</v>
      </c>
      <c r="W219" s="4" t="s">
        <v>104</v>
      </c>
      <c r="X219" s="4" t="s">
        <v>104</v>
      </c>
      <c r="Y219" s="77"/>
      <c r="Z219" s="4" t="s">
        <v>109</v>
      </c>
      <c r="AA219" s="4" t="s">
        <v>104</v>
      </c>
      <c r="AB219" s="4"/>
      <c r="AC219" s="4"/>
      <c r="AD219" s="4" t="s">
        <v>441</v>
      </c>
      <c r="AE219" s="4" t="s">
        <v>109</v>
      </c>
      <c r="AF219" s="4"/>
      <c r="AG219" s="4" t="s">
        <v>109</v>
      </c>
      <c r="AH219" s="4" t="s">
        <v>109</v>
      </c>
      <c r="AI219" s="4"/>
      <c r="AJ219" s="4" t="s">
        <v>109</v>
      </c>
      <c r="AK219" s="4"/>
      <c r="AL219" s="4"/>
      <c r="AM219" s="4" t="s">
        <v>747</v>
      </c>
      <c r="AN219" s="4" t="s">
        <v>1155</v>
      </c>
      <c r="AO219" s="4" t="s">
        <v>1155</v>
      </c>
      <c r="AP219" s="4" t="s">
        <v>1155</v>
      </c>
      <c r="AQ219" s="4" t="s">
        <v>1155</v>
      </c>
      <c r="AR219" s="4" t="s">
        <v>1155</v>
      </c>
      <c r="AS219" s="4" t="s">
        <v>1155</v>
      </c>
      <c r="AT219" s="4" t="s">
        <v>1155</v>
      </c>
      <c r="AU219" s="4" t="s">
        <v>1155</v>
      </c>
      <c r="AV219" s="4" t="s">
        <v>1155</v>
      </c>
      <c r="AW219" s="4" t="s">
        <v>1155</v>
      </c>
      <c r="AX219" s="4" t="s">
        <v>1155</v>
      </c>
      <c r="AY219" s="4" t="s">
        <v>1155</v>
      </c>
      <c r="AZ219" s="4" t="s">
        <v>104</v>
      </c>
      <c r="BA219" s="4" t="s">
        <v>109</v>
      </c>
      <c r="BB219" s="4" t="s">
        <v>104</v>
      </c>
      <c r="BC219" s="4" t="s">
        <v>109</v>
      </c>
      <c r="BD219" s="4" t="s">
        <v>109</v>
      </c>
      <c r="BE219" s="4" t="s">
        <v>1155</v>
      </c>
      <c r="BF219" s="37" t="s">
        <v>1155</v>
      </c>
      <c r="BG219" s="37" t="s">
        <v>1155</v>
      </c>
      <c r="BH219" s="4" t="s">
        <v>104</v>
      </c>
      <c r="BI219" s="4" t="s">
        <v>104</v>
      </c>
      <c r="BJ219" s="4" t="s">
        <v>109</v>
      </c>
      <c r="BK219" s="4" t="s">
        <v>104</v>
      </c>
      <c r="BL219" s="4" t="s">
        <v>104</v>
      </c>
      <c r="BM219" s="4" t="s">
        <v>1155</v>
      </c>
      <c r="BN219" s="4" t="s">
        <v>104</v>
      </c>
      <c r="BO219" s="77" t="s">
        <v>104</v>
      </c>
      <c r="BP219" s="37" t="s">
        <v>125</v>
      </c>
      <c r="BQ219" s="37" t="s">
        <v>103</v>
      </c>
      <c r="BR219" s="37" t="s">
        <v>103</v>
      </c>
      <c r="BS219" s="37" t="s">
        <v>138</v>
      </c>
      <c r="BT219" s="37" t="s">
        <v>103</v>
      </c>
      <c r="BU219" s="77" t="s">
        <v>109</v>
      </c>
      <c r="BV219" s="77" t="s">
        <v>109</v>
      </c>
      <c r="BW219" s="77" t="s">
        <v>109</v>
      </c>
      <c r="BX219" s="38" t="s">
        <v>1155</v>
      </c>
      <c r="BY219" s="77" t="s">
        <v>104</v>
      </c>
      <c r="BZ219" s="77" t="s">
        <v>1155</v>
      </c>
      <c r="CA219" s="77" t="s">
        <v>104</v>
      </c>
      <c r="CB219" s="77" t="s">
        <v>109</v>
      </c>
      <c r="CC219" s="77" t="s">
        <v>1155</v>
      </c>
    </row>
    <row r="220" spans="1:81" s="124" customFormat="1" ht="12.75">
      <c r="A220" s="36">
        <v>2</v>
      </c>
      <c r="B220" s="76" t="s">
        <v>2429</v>
      </c>
      <c r="C220" s="76" t="s">
        <v>2431</v>
      </c>
      <c r="D220" s="37"/>
      <c r="E220" s="37" t="s">
        <v>2897</v>
      </c>
      <c r="F220" s="78">
        <v>8157.1</v>
      </c>
      <c r="G220" s="37" t="s">
        <v>100</v>
      </c>
      <c r="H220" s="39"/>
      <c r="I220" s="38"/>
      <c r="J220" s="38"/>
      <c r="K220" s="40"/>
      <c r="L220" s="40"/>
      <c r="M220" s="4"/>
      <c r="N220" s="4"/>
      <c r="O220" s="37"/>
      <c r="P220" s="37"/>
      <c r="Q220" s="37"/>
      <c r="R220" s="37"/>
      <c r="S220" s="4"/>
      <c r="T220" s="37"/>
      <c r="U220" s="37"/>
      <c r="V220" s="4"/>
      <c r="W220" s="4"/>
      <c r="X220" s="4"/>
      <c r="Y220" s="38" t="s">
        <v>2430</v>
      </c>
      <c r="Z220" s="117"/>
      <c r="AA220" s="117"/>
      <c r="AB220" s="117"/>
      <c r="AC220" s="117"/>
      <c r="AD220" s="117"/>
      <c r="AE220" s="117"/>
      <c r="AF220" s="117"/>
      <c r="AG220" s="117"/>
      <c r="AH220" s="117"/>
      <c r="AI220" s="117"/>
      <c r="AJ220" s="117"/>
      <c r="AK220" s="117"/>
      <c r="AL220" s="117"/>
      <c r="AM220" s="117"/>
      <c r="AN220" s="117"/>
      <c r="AO220" s="117"/>
      <c r="AP220" s="117"/>
      <c r="AQ220" s="117"/>
      <c r="AR220" s="117"/>
      <c r="AS220" s="117"/>
      <c r="AT220" s="117"/>
      <c r="AU220" s="117"/>
      <c r="AV220" s="117"/>
      <c r="AW220" s="117"/>
      <c r="AX220" s="117"/>
      <c r="AY220" s="117"/>
      <c r="AZ220" s="117"/>
      <c r="BA220" s="117"/>
      <c r="BB220" s="117"/>
      <c r="BC220" s="117"/>
      <c r="BD220" s="117"/>
      <c r="BE220" s="117"/>
      <c r="BF220" s="121"/>
      <c r="BG220" s="121"/>
      <c r="BH220" s="117"/>
      <c r="BI220" s="117"/>
      <c r="BJ220" s="117"/>
      <c r="BK220" s="117"/>
      <c r="BL220" s="117"/>
      <c r="BM220" s="117"/>
      <c r="BN220" s="117"/>
      <c r="BO220" s="122"/>
      <c r="BP220" s="121"/>
      <c r="BQ220" s="121"/>
      <c r="BR220" s="121"/>
      <c r="BS220" s="121"/>
      <c r="BT220" s="121"/>
      <c r="BU220" s="122"/>
      <c r="BV220" s="122"/>
      <c r="BW220" s="122"/>
      <c r="BX220" s="123"/>
      <c r="BY220" s="122"/>
      <c r="BZ220" s="122"/>
      <c r="CA220" s="122"/>
      <c r="CB220" s="122"/>
      <c r="CC220" s="122"/>
    </row>
    <row r="221" spans="1:81" s="124" customFormat="1" ht="12.75">
      <c r="A221" s="36">
        <v>3</v>
      </c>
      <c r="B221" s="76" t="s">
        <v>859</v>
      </c>
      <c r="C221" s="76" t="s">
        <v>2431</v>
      </c>
      <c r="D221" s="37"/>
      <c r="E221" s="37" t="s">
        <v>2897</v>
      </c>
      <c r="F221" s="78">
        <v>2337.5</v>
      </c>
      <c r="G221" s="37" t="s">
        <v>100</v>
      </c>
      <c r="H221" s="39"/>
      <c r="I221" s="38"/>
      <c r="J221" s="38"/>
      <c r="K221" s="40"/>
      <c r="L221" s="40"/>
      <c r="M221" s="4"/>
      <c r="N221" s="4"/>
      <c r="O221" s="37"/>
      <c r="P221" s="37"/>
      <c r="Q221" s="37"/>
      <c r="R221" s="37"/>
      <c r="S221" s="4"/>
      <c r="T221" s="37"/>
      <c r="U221" s="37"/>
      <c r="V221" s="4"/>
      <c r="W221" s="4"/>
      <c r="X221" s="4"/>
      <c r="Y221" s="38" t="s">
        <v>2430</v>
      </c>
      <c r="Z221" s="117"/>
      <c r="AA221" s="117"/>
      <c r="AB221" s="117"/>
      <c r="AC221" s="117"/>
      <c r="AD221" s="117"/>
      <c r="AE221" s="117"/>
      <c r="AF221" s="117"/>
      <c r="AG221" s="117"/>
      <c r="AH221" s="117"/>
      <c r="AI221" s="117"/>
      <c r="AJ221" s="117"/>
      <c r="AK221" s="117"/>
      <c r="AL221" s="117"/>
      <c r="AM221" s="117"/>
      <c r="AN221" s="117"/>
      <c r="AO221" s="117"/>
      <c r="AP221" s="117"/>
      <c r="AQ221" s="117"/>
      <c r="AR221" s="117"/>
      <c r="AS221" s="117"/>
      <c r="AT221" s="117"/>
      <c r="AU221" s="117"/>
      <c r="AV221" s="117"/>
      <c r="AW221" s="117"/>
      <c r="AX221" s="117"/>
      <c r="AY221" s="117"/>
      <c r="AZ221" s="117"/>
      <c r="BA221" s="117"/>
      <c r="BB221" s="117"/>
      <c r="BC221" s="117"/>
      <c r="BD221" s="117"/>
      <c r="BE221" s="117"/>
      <c r="BF221" s="121"/>
      <c r="BG221" s="121"/>
      <c r="BH221" s="117"/>
      <c r="BI221" s="117"/>
      <c r="BJ221" s="117"/>
      <c r="BK221" s="117"/>
      <c r="BL221" s="117"/>
      <c r="BM221" s="117"/>
      <c r="BN221" s="117"/>
      <c r="BO221" s="122"/>
      <c r="BP221" s="121"/>
      <c r="BQ221" s="121"/>
      <c r="BR221" s="121"/>
      <c r="BS221" s="121"/>
      <c r="BT221" s="121"/>
      <c r="BU221" s="122"/>
      <c r="BV221" s="122"/>
      <c r="BW221" s="122"/>
      <c r="BX221" s="123"/>
      <c r="BY221" s="122"/>
      <c r="BZ221" s="122"/>
      <c r="CA221" s="122"/>
      <c r="CB221" s="122"/>
      <c r="CC221" s="122"/>
    </row>
    <row r="222" spans="1:81" s="46" customFormat="1" ht="12.75">
      <c r="A222" s="36">
        <v>4</v>
      </c>
      <c r="B222" s="7" t="s">
        <v>1165</v>
      </c>
      <c r="C222" s="21"/>
      <c r="D222" s="21"/>
      <c r="E222" s="37" t="s">
        <v>2898</v>
      </c>
      <c r="F222" s="78">
        <v>171814.78</v>
      </c>
      <c r="G222" s="221" t="s">
        <v>100</v>
      </c>
      <c r="H222" s="21"/>
      <c r="I222" s="21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47"/>
    </row>
    <row r="223" spans="1:81" s="46" customFormat="1" ht="25.5">
      <c r="A223" s="36">
        <v>5</v>
      </c>
      <c r="B223" s="7" t="s">
        <v>449</v>
      </c>
      <c r="C223" s="21"/>
      <c r="D223" s="21"/>
      <c r="E223" s="37" t="s">
        <v>2898</v>
      </c>
      <c r="F223" s="78">
        <v>28130.61</v>
      </c>
      <c r="G223" s="221" t="s">
        <v>100</v>
      </c>
      <c r="H223" s="21"/>
      <c r="I223" s="21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</row>
    <row r="224" spans="1:81" s="32" customFormat="1" ht="15">
      <c r="A224" s="318"/>
      <c r="F224" s="269"/>
      <c r="G224" s="108"/>
    </row>
    <row r="225" spans="1:81" s="32" customFormat="1" ht="15">
      <c r="A225" s="318"/>
      <c r="F225" s="269"/>
      <c r="G225" s="108"/>
    </row>
    <row r="226" spans="1:81" s="24" customFormat="1">
      <c r="A226" s="112">
        <v>11</v>
      </c>
      <c r="B226" s="111" t="s">
        <v>725</v>
      </c>
      <c r="C226" s="79"/>
      <c r="D226" s="23"/>
      <c r="E226" s="23"/>
      <c r="F226" s="262"/>
      <c r="G226" s="43"/>
      <c r="H226" s="23"/>
      <c r="I226" s="23"/>
      <c r="J226" s="23"/>
      <c r="K226" s="23"/>
      <c r="L226" s="23"/>
      <c r="M226" s="23"/>
      <c r="N226" s="23"/>
      <c r="O226" s="23"/>
      <c r="P226" s="23"/>
      <c r="Q226" s="23"/>
    </row>
    <row r="227" spans="1:81" s="25" customFormat="1" ht="12.75" customHeight="1">
      <c r="A227" s="316" t="s">
        <v>0</v>
      </c>
      <c r="B227" s="275" t="s">
        <v>48</v>
      </c>
      <c r="C227" s="275" t="s">
        <v>27</v>
      </c>
      <c r="D227" s="275" t="s">
        <v>148</v>
      </c>
      <c r="E227" s="275" t="s">
        <v>2916</v>
      </c>
      <c r="F227" s="275" t="s">
        <v>2907</v>
      </c>
      <c r="G227" s="275" t="s">
        <v>19</v>
      </c>
      <c r="H227" s="275" t="s">
        <v>49</v>
      </c>
      <c r="I227" s="275" t="s">
        <v>50</v>
      </c>
      <c r="J227" s="275" t="s">
        <v>1147</v>
      </c>
      <c r="K227" s="275" t="s">
        <v>51</v>
      </c>
      <c r="L227" s="275"/>
      <c r="M227" s="275"/>
      <c r="N227" s="275"/>
      <c r="O227" s="275" t="s">
        <v>52</v>
      </c>
      <c r="P227" s="275"/>
      <c r="Q227" s="275"/>
      <c r="R227" s="275"/>
      <c r="S227" s="275" t="s">
        <v>53</v>
      </c>
      <c r="T227" s="275" t="s">
        <v>54</v>
      </c>
      <c r="U227" s="275" t="s">
        <v>55</v>
      </c>
      <c r="V227" s="275" t="s">
        <v>56</v>
      </c>
      <c r="W227" s="275" t="s">
        <v>57</v>
      </c>
      <c r="X227" s="275" t="s">
        <v>159</v>
      </c>
      <c r="Y227" s="275" t="s">
        <v>72</v>
      </c>
      <c r="Z227" s="294" t="s">
        <v>58</v>
      </c>
      <c r="AA227" s="294" t="s">
        <v>167</v>
      </c>
      <c r="AB227" s="294"/>
      <c r="AC227" s="294"/>
      <c r="AD227" s="294"/>
      <c r="AE227" s="294"/>
      <c r="AF227" s="294"/>
      <c r="AG227" s="294" t="s">
        <v>164</v>
      </c>
      <c r="AH227" s="294"/>
      <c r="AI227" s="294"/>
      <c r="AJ227" s="294" t="s">
        <v>59</v>
      </c>
      <c r="AK227" s="294"/>
      <c r="AL227" s="294" t="s">
        <v>60</v>
      </c>
      <c r="AM227" s="294"/>
      <c r="AN227" s="294" t="s">
        <v>302</v>
      </c>
      <c r="AO227" s="294"/>
      <c r="AP227" s="294"/>
      <c r="AQ227" s="294"/>
      <c r="AR227" s="294"/>
      <c r="AS227" s="294"/>
      <c r="AT227" s="294"/>
      <c r="AU227" s="294"/>
      <c r="AV227" s="294"/>
      <c r="AW227" s="294"/>
      <c r="AX227" s="294"/>
      <c r="AY227" s="294"/>
      <c r="AZ227" s="297" t="s">
        <v>5</v>
      </c>
      <c r="BA227" s="297"/>
      <c r="BB227" s="297"/>
      <c r="BC227" s="297"/>
      <c r="BD227" s="297"/>
      <c r="BE227" s="297"/>
      <c r="BF227" s="297"/>
      <c r="BG227" s="297"/>
      <c r="BH227" s="297"/>
      <c r="BI227" s="297"/>
      <c r="BJ227" s="297"/>
      <c r="BK227" s="297"/>
      <c r="BL227" s="297"/>
      <c r="BM227" s="297"/>
      <c r="BN227" s="299" t="s">
        <v>61</v>
      </c>
      <c r="BO227" s="299"/>
      <c r="BP227" s="299"/>
      <c r="BQ227" s="299"/>
      <c r="BR227" s="299"/>
      <c r="BS227" s="299"/>
      <c r="BT227" s="299"/>
      <c r="BU227" s="299"/>
      <c r="BV227" s="299"/>
      <c r="BW227" s="299"/>
      <c r="BX227" s="299"/>
      <c r="BY227" s="299"/>
      <c r="BZ227" s="299"/>
      <c r="CA227" s="299"/>
      <c r="CB227" s="299"/>
      <c r="CC227" s="299"/>
    </row>
    <row r="228" spans="1:81" s="26" customFormat="1" ht="77.25" thickBot="1">
      <c r="A228" s="317"/>
      <c r="B228" s="276"/>
      <c r="C228" s="276"/>
      <c r="D228" s="276"/>
      <c r="E228" s="276"/>
      <c r="F228" s="276"/>
      <c r="G228" s="276"/>
      <c r="H228" s="276"/>
      <c r="I228" s="276"/>
      <c r="J228" s="276"/>
      <c r="K228" s="224" t="s">
        <v>62</v>
      </c>
      <c r="L228" s="224" t="s">
        <v>63</v>
      </c>
      <c r="M228" s="224" t="s">
        <v>64</v>
      </c>
      <c r="N228" s="224" t="s">
        <v>65</v>
      </c>
      <c r="O228" s="224" t="s">
        <v>66</v>
      </c>
      <c r="P228" s="224" t="s">
        <v>67</v>
      </c>
      <c r="Q228" s="224" t="s">
        <v>68</v>
      </c>
      <c r="R228" s="224" t="s">
        <v>69</v>
      </c>
      <c r="S228" s="276"/>
      <c r="T228" s="276"/>
      <c r="U228" s="276"/>
      <c r="V228" s="276"/>
      <c r="W228" s="276"/>
      <c r="X228" s="276"/>
      <c r="Y228" s="276"/>
      <c r="Z228" s="295"/>
      <c r="AA228" s="296" t="s">
        <v>28</v>
      </c>
      <c r="AB228" s="296" t="s">
        <v>165</v>
      </c>
      <c r="AC228" s="296" t="s">
        <v>166</v>
      </c>
      <c r="AD228" s="296" t="s">
        <v>70</v>
      </c>
      <c r="AE228" s="296" t="s">
        <v>71</v>
      </c>
      <c r="AF228" s="296" t="s">
        <v>72</v>
      </c>
      <c r="AG228" s="296" t="s">
        <v>73</v>
      </c>
      <c r="AH228" s="296" t="s">
        <v>30</v>
      </c>
      <c r="AI228" s="296" t="s">
        <v>72</v>
      </c>
      <c r="AJ228" s="296" t="s">
        <v>29</v>
      </c>
      <c r="AK228" s="296" t="s">
        <v>72</v>
      </c>
      <c r="AL228" s="296" t="s">
        <v>74</v>
      </c>
      <c r="AM228" s="296" t="s">
        <v>75</v>
      </c>
      <c r="AN228" s="296" t="s">
        <v>76</v>
      </c>
      <c r="AO228" s="296" t="s">
        <v>77</v>
      </c>
      <c r="AP228" s="296" t="s">
        <v>78</v>
      </c>
      <c r="AQ228" s="296" t="s">
        <v>79</v>
      </c>
      <c r="AR228" s="296" t="s">
        <v>80</v>
      </c>
      <c r="AS228" s="296" t="s">
        <v>81</v>
      </c>
      <c r="AT228" s="296" t="s">
        <v>82</v>
      </c>
      <c r="AU228" s="296" t="s">
        <v>303</v>
      </c>
      <c r="AV228" s="296" t="s">
        <v>83</v>
      </c>
      <c r="AW228" s="296" t="s">
        <v>84</v>
      </c>
      <c r="AX228" s="296" t="s">
        <v>85</v>
      </c>
      <c r="AY228" s="296" t="s">
        <v>169</v>
      </c>
      <c r="AZ228" s="298" t="s">
        <v>86</v>
      </c>
      <c r="BA228" s="298" t="s">
        <v>87</v>
      </c>
      <c r="BB228" s="298" t="s">
        <v>88</v>
      </c>
      <c r="BC228" s="298" t="s">
        <v>89</v>
      </c>
      <c r="BD228" s="298" t="s">
        <v>90</v>
      </c>
      <c r="BE228" s="298" t="s">
        <v>162</v>
      </c>
      <c r="BF228" s="298" t="s">
        <v>149</v>
      </c>
      <c r="BG228" s="298" t="s">
        <v>150</v>
      </c>
      <c r="BH228" s="298" t="s">
        <v>20</v>
      </c>
      <c r="BI228" s="298" t="s">
        <v>21</v>
      </c>
      <c r="BJ228" s="298" t="s">
        <v>22</v>
      </c>
      <c r="BK228" s="298" t="s">
        <v>91</v>
      </c>
      <c r="BL228" s="298" t="s">
        <v>23</v>
      </c>
      <c r="BM228" s="298" t="s">
        <v>24</v>
      </c>
      <c r="BN228" s="300" t="s">
        <v>25</v>
      </c>
      <c r="BO228" s="300" t="s">
        <v>18</v>
      </c>
      <c r="BP228" s="300" t="s">
        <v>151</v>
      </c>
      <c r="BQ228" s="300" t="s">
        <v>152</v>
      </c>
      <c r="BR228" s="300" t="s">
        <v>153</v>
      </c>
      <c r="BS228" s="300" t="s">
        <v>154</v>
      </c>
      <c r="BT228" s="300" t="s">
        <v>155</v>
      </c>
      <c r="BU228" s="300" t="s">
        <v>92</v>
      </c>
      <c r="BV228" s="300" t="s">
        <v>93</v>
      </c>
      <c r="BW228" s="300" t="s">
        <v>94</v>
      </c>
      <c r="BX228" s="300" t="s">
        <v>156</v>
      </c>
      <c r="BY228" s="300" t="s">
        <v>95</v>
      </c>
      <c r="BZ228" s="300" t="s">
        <v>163</v>
      </c>
      <c r="CA228" s="300" t="s">
        <v>96</v>
      </c>
      <c r="CB228" s="300" t="s">
        <v>97</v>
      </c>
      <c r="CC228" s="300" t="s">
        <v>24</v>
      </c>
    </row>
    <row r="229" spans="1:81" s="124" customFormat="1" ht="51.75" thickTop="1">
      <c r="A229" s="36">
        <v>1</v>
      </c>
      <c r="B229" s="30" t="s">
        <v>809</v>
      </c>
      <c r="C229" s="30" t="s">
        <v>1832</v>
      </c>
      <c r="D229" s="27" t="s">
        <v>1246</v>
      </c>
      <c r="E229" s="33" t="s">
        <v>2896</v>
      </c>
      <c r="F229" s="78">
        <v>1015000</v>
      </c>
      <c r="G229" s="27" t="s">
        <v>157</v>
      </c>
      <c r="H229" s="28">
        <v>290</v>
      </c>
      <c r="I229" s="29">
        <v>1999</v>
      </c>
      <c r="J229" s="29" t="s">
        <v>101</v>
      </c>
      <c r="K229" s="31">
        <v>1</v>
      </c>
      <c r="L229" s="31">
        <v>0</v>
      </c>
      <c r="M229" s="19" t="s">
        <v>109</v>
      </c>
      <c r="N229" s="19" t="s">
        <v>109</v>
      </c>
      <c r="O229" s="27" t="s">
        <v>1833</v>
      </c>
      <c r="P229" s="27" t="s">
        <v>810</v>
      </c>
      <c r="Q229" s="27" t="s">
        <v>1834</v>
      </c>
      <c r="R229" s="27" t="s">
        <v>811</v>
      </c>
      <c r="S229" s="19"/>
      <c r="T229" s="27"/>
      <c r="U229" s="27"/>
      <c r="V229" s="19"/>
      <c r="W229" s="19"/>
      <c r="X229" s="19"/>
      <c r="Y229" s="8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  <c r="AV229" s="19"/>
      <c r="AW229" s="19"/>
      <c r="AX229" s="19" t="s">
        <v>104</v>
      </c>
      <c r="AY229" s="19"/>
      <c r="AZ229" s="19" t="s">
        <v>104</v>
      </c>
      <c r="BA229" s="19" t="s">
        <v>104</v>
      </c>
      <c r="BB229" s="19" t="s">
        <v>109</v>
      </c>
      <c r="BC229" s="19" t="s">
        <v>109</v>
      </c>
      <c r="BD229" s="19" t="s">
        <v>109</v>
      </c>
      <c r="BE229" s="19" t="s">
        <v>1835</v>
      </c>
      <c r="BF229" s="27" t="s">
        <v>1836</v>
      </c>
      <c r="BG229" s="27" t="s">
        <v>1837</v>
      </c>
      <c r="BH229" s="19" t="s">
        <v>104</v>
      </c>
      <c r="BI229" s="19" t="s">
        <v>104</v>
      </c>
      <c r="BJ229" s="19" t="s">
        <v>109</v>
      </c>
      <c r="BK229" s="19" t="s">
        <v>104</v>
      </c>
      <c r="BL229" s="19" t="s">
        <v>104</v>
      </c>
      <c r="BM229" s="19" t="s">
        <v>1836</v>
      </c>
      <c r="BN229" s="19" t="s">
        <v>104</v>
      </c>
      <c r="BO229" s="8"/>
      <c r="BP229" s="27" t="s">
        <v>118</v>
      </c>
      <c r="BQ229" s="27" t="s">
        <v>1836</v>
      </c>
      <c r="BR229" s="27" t="s">
        <v>1836</v>
      </c>
      <c r="BS229" s="27" t="s">
        <v>1836</v>
      </c>
      <c r="BT229" s="27" t="s">
        <v>1836</v>
      </c>
      <c r="BU229" s="8" t="s">
        <v>109</v>
      </c>
      <c r="BV229" s="8" t="s">
        <v>109</v>
      </c>
      <c r="BW229" s="8" t="s">
        <v>109</v>
      </c>
      <c r="BX229" s="29" t="s">
        <v>1836</v>
      </c>
      <c r="BY229" s="8" t="s">
        <v>104</v>
      </c>
      <c r="BZ229" s="8" t="s">
        <v>1836</v>
      </c>
      <c r="CA229" s="8" t="s">
        <v>104</v>
      </c>
      <c r="CB229" s="8" t="s">
        <v>104</v>
      </c>
      <c r="CC229" s="8" t="s">
        <v>1836</v>
      </c>
    </row>
    <row r="230" spans="1:81" s="124" customFormat="1" ht="12.75">
      <c r="A230" s="36">
        <v>2</v>
      </c>
      <c r="B230" s="30" t="s">
        <v>812</v>
      </c>
      <c r="C230" s="30" t="s">
        <v>1832</v>
      </c>
      <c r="D230" s="27" t="s">
        <v>1838</v>
      </c>
      <c r="E230" s="33" t="s">
        <v>2896</v>
      </c>
      <c r="F230" s="78">
        <v>36000</v>
      </c>
      <c r="G230" s="27" t="s">
        <v>157</v>
      </c>
      <c r="H230" s="28">
        <v>24</v>
      </c>
      <c r="I230" s="29">
        <v>1999</v>
      </c>
      <c r="J230" s="29" t="s">
        <v>101</v>
      </c>
      <c r="K230" s="31">
        <v>0</v>
      </c>
      <c r="L230" s="31">
        <v>0</v>
      </c>
      <c r="M230" s="19" t="s">
        <v>109</v>
      </c>
      <c r="N230" s="19" t="s">
        <v>109</v>
      </c>
      <c r="O230" s="27"/>
      <c r="P230" s="27"/>
      <c r="Q230" s="27"/>
      <c r="R230" s="27"/>
      <c r="S230" s="19"/>
      <c r="T230" s="27"/>
      <c r="U230" s="27"/>
      <c r="V230" s="19"/>
      <c r="W230" s="19"/>
      <c r="X230" s="19"/>
      <c r="Y230" s="8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  <c r="AV230" s="19"/>
      <c r="AW230" s="19"/>
      <c r="AX230" s="19"/>
      <c r="AY230" s="19"/>
      <c r="AZ230" s="19"/>
      <c r="BA230" s="19"/>
      <c r="BB230" s="19"/>
      <c r="BC230" s="19"/>
      <c r="BD230" s="19"/>
      <c r="BE230" s="19"/>
      <c r="BF230" s="27"/>
      <c r="BG230" s="27"/>
      <c r="BH230" s="19"/>
      <c r="BI230" s="19"/>
      <c r="BJ230" s="19"/>
      <c r="BK230" s="19"/>
      <c r="BL230" s="19"/>
      <c r="BM230" s="19"/>
      <c r="BN230" s="19"/>
      <c r="BO230" s="8"/>
      <c r="BP230" s="27"/>
      <c r="BQ230" s="27"/>
      <c r="BR230" s="27"/>
      <c r="BS230" s="27"/>
      <c r="BT230" s="27"/>
      <c r="BU230" s="8"/>
      <c r="BV230" s="8"/>
      <c r="BW230" s="8"/>
      <c r="BX230" s="29"/>
      <c r="BY230" s="8"/>
      <c r="BZ230" s="8"/>
      <c r="CA230" s="8"/>
      <c r="CB230" s="8"/>
      <c r="CC230" s="8"/>
    </row>
    <row r="231" spans="1:81" s="46" customFormat="1" ht="12.75">
      <c r="A231" s="36">
        <v>3</v>
      </c>
      <c r="B231" s="7" t="s">
        <v>1165</v>
      </c>
      <c r="C231" s="21"/>
      <c r="D231" s="21"/>
      <c r="E231" s="37" t="s">
        <v>2898</v>
      </c>
      <c r="F231" s="78">
        <v>41900</v>
      </c>
      <c r="G231" s="221" t="s">
        <v>100</v>
      </c>
      <c r="H231" s="21"/>
      <c r="I231" s="21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</row>
    <row r="232" spans="1:81" s="46" customFormat="1" ht="25.5">
      <c r="A232" s="36">
        <v>4</v>
      </c>
      <c r="B232" s="7" t="s">
        <v>449</v>
      </c>
      <c r="C232" s="21"/>
      <c r="D232" s="21"/>
      <c r="E232" s="37" t="s">
        <v>2898</v>
      </c>
      <c r="F232" s="78">
        <v>9070</v>
      </c>
      <c r="G232" s="221" t="s">
        <v>100</v>
      </c>
      <c r="H232" s="21"/>
      <c r="I232" s="21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</row>
    <row r="233" spans="1:81" s="32" customFormat="1" ht="15">
      <c r="A233" s="318"/>
      <c r="F233" s="269"/>
      <c r="G233" s="108"/>
    </row>
    <row r="234" spans="1:81" s="32" customFormat="1" ht="15">
      <c r="A234" s="318"/>
      <c r="F234" s="269"/>
      <c r="G234" s="108"/>
    </row>
    <row r="235" spans="1:81" s="24" customFormat="1">
      <c r="A235" s="112">
        <v>12</v>
      </c>
      <c r="B235" s="111" t="s">
        <v>372</v>
      </c>
      <c r="C235" s="79"/>
      <c r="D235" s="23"/>
      <c r="E235" s="23"/>
      <c r="F235" s="262"/>
      <c r="G235" s="43"/>
      <c r="H235" s="23"/>
      <c r="I235" s="23"/>
      <c r="J235" s="23"/>
      <c r="K235" s="23"/>
      <c r="L235" s="23"/>
      <c r="M235" s="23"/>
      <c r="N235" s="23"/>
      <c r="O235" s="23"/>
      <c r="P235" s="23"/>
      <c r="Q235" s="23"/>
    </row>
    <row r="236" spans="1:81" s="25" customFormat="1" ht="12.75" customHeight="1">
      <c r="A236" s="316" t="s">
        <v>0</v>
      </c>
      <c r="B236" s="275" t="s">
        <v>48</v>
      </c>
      <c r="C236" s="275" t="s">
        <v>27</v>
      </c>
      <c r="D236" s="275" t="s">
        <v>148</v>
      </c>
      <c r="E236" s="275" t="s">
        <v>2916</v>
      </c>
      <c r="F236" s="275" t="s">
        <v>2907</v>
      </c>
      <c r="G236" s="275" t="s">
        <v>19</v>
      </c>
      <c r="H236" s="275" t="s">
        <v>49</v>
      </c>
      <c r="I236" s="275" t="s">
        <v>50</v>
      </c>
      <c r="J236" s="275" t="s">
        <v>1147</v>
      </c>
      <c r="K236" s="275" t="s">
        <v>51</v>
      </c>
      <c r="L236" s="275"/>
      <c r="M236" s="275"/>
      <c r="N236" s="275"/>
      <c r="O236" s="275" t="s">
        <v>52</v>
      </c>
      <c r="P236" s="275"/>
      <c r="Q236" s="275"/>
      <c r="R236" s="275"/>
      <c r="S236" s="275" t="s">
        <v>53</v>
      </c>
      <c r="T236" s="275" t="s">
        <v>54</v>
      </c>
      <c r="U236" s="275" t="s">
        <v>55</v>
      </c>
      <c r="V236" s="275" t="s">
        <v>56</v>
      </c>
      <c r="W236" s="275" t="s">
        <v>57</v>
      </c>
      <c r="X236" s="275" t="s">
        <v>159</v>
      </c>
      <c r="Y236" s="275" t="s">
        <v>72</v>
      </c>
      <c r="Z236" s="294" t="s">
        <v>58</v>
      </c>
      <c r="AA236" s="294" t="s">
        <v>167</v>
      </c>
      <c r="AB236" s="294"/>
      <c r="AC236" s="294"/>
      <c r="AD236" s="294"/>
      <c r="AE236" s="294"/>
      <c r="AF236" s="294"/>
      <c r="AG236" s="294" t="s">
        <v>164</v>
      </c>
      <c r="AH236" s="294"/>
      <c r="AI236" s="294"/>
      <c r="AJ236" s="294" t="s">
        <v>59</v>
      </c>
      <c r="AK236" s="294"/>
      <c r="AL236" s="294" t="s">
        <v>60</v>
      </c>
      <c r="AM236" s="294"/>
      <c r="AN236" s="294" t="s">
        <v>302</v>
      </c>
      <c r="AO236" s="294"/>
      <c r="AP236" s="294"/>
      <c r="AQ236" s="294"/>
      <c r="AR236" s="294"/>
      <c r="AS236" s="294"/>
      <c r="AT236" s="294"/>
      <c r="AU236" s="294"/>
      <c r="AV236" s="294"/>
      <c r="AW236" s="294"/>
      <c r="AX236" s="294"/>
      <c r="AY236" s="294"/>
      <c r="AZ236" s="297" t="s">
        <v>5</v>
      </c>
      <c r="BA236" s="297"/>
      <c r="BB236" s="297"/>
      <c r="BC236" s="297"/>
      <c r="BD236" s="297"/>
      <c r="BE236" s="297"/>
      <c r="BF236" s="297"/>
      <c r="BG236" s="297"/>
      <c r="BH236" s="297"/>
      <c r="BI236" s="297"/>
      <c r="BJ236" s="297"/>
      <c r="BK236" s="297"/>
      <c r="BL236" s="297"/>
      <c r="BM236" s="297"/>
      <c r="BN236" s="299" t="s">
        <v>61</v>
      </c>
      <c r="BO236" s="299"/>
      <c r="BP236" s="299"/>
      <c r="BQ236" s="299"/>
      <c r="BR236" s="299"/>
      <c r="BS236" s="299"/>
      <c r="BT236" s="299"/>
      <c r="BU236" s="299"/>
      <c r="BV236" s="299"/>
      <c r="BW236" s="299"/>
      <c r="BX236" s="299"/>
      <c r="BY236" s="299"/>
      <c r="BZ236" s="299"/>
      <c r="CA236" s="299"/>
      <c r="CB236" s="299"/>
      <c r="CC236" s="299"/>
    </row>
    <row r="237" spans="1:81" s="26" customFormat="1" ht="77.25" thickBot="1">
      <c r="A237" s="317"/>
      <c r="B237" s="276"/>
      <c r="C237" s="276"/>
      <c r="D237" s="276"/>
      <c r="E237" s="276"/>
      <c r="F237" s="276"/>
      <c r="G237" s="276"/>
      <c r="H237" s="276"/>
      <c r="I237" s="276"/>
      <c r="J237" s="276"/>
      <c r="K237" s="224" t="s">
        <v>62</v>
      </c>
      <c r="L237" s="224" t="s">
        <v>63</v>
      </c>
      <c r="M237" s="224" t="s">
        <v>64</v>
      </c>
      <c r="N237" s="224" t="s">
        <v>65</v>
      </c>
      <c r="O237" s="224" t="s">
        <v>66</v>
      </c>
      <c r="P237" s="224" t="s">
        <v>67</v>
      </c>
      <c r="Q237" s="224" t="s">
        <v>68</v>
      </c>
      <c r="R237" s="224" t="s">
        <v>69</v>
      </c>
      <c r="S237" s="276"/>
      <c r="T237" s="276"/>
      <c r="U237" s="276"/>
      <c r="V237" s="276"/>
      <c r="W237" s="276"/>
      <c r="X237" s="276"/>
      <c r="Y237" s="276"/>
      <c r="Z237" s="295"/>
      <c r="AA237" s="296" t="s">
        <v>28</v>
      </c>
      <c r="AB237" s="296" t="s">
        <v>165</v>
      </c>
      <c r="AC237" s="296" t="s">
        <v>166</v>
      </c>
      <c r="AD237" s="296" t="s">
        <v>70</v>
      </c>
      <c r="AE237" s="296" t="s">
        <v>71</v>
      </c>
      <c r="AF237" s="296" t="s">
        <v>72</v>
      </c>
      <c r="AG237" s="296" t="s">
        <v>73</v>
      </c>
      <c r="AH237" s="296" t="s">
        <v>30</v>
      </c>
      <c r="AI237" s="296" t="s">
        <v>72</v>
      </c>
      <c r="AJ237" s="296" t="s">
        <v>29</v>
      </c>
      <c r="AK237" s="296" t="s">
        <v>72</v>
      </c>
      <c r="AL237" s="296" t="s">
        <v>74</v>
      </c>
      <c r="AM237" s="296" t="s">
        <v>75</v>
      </c>
      <c r="AN237" s="296" t="s">
        <v>76</v>
      </c>
      <c r="AO237" s="296" t="s">
        <v>77</v>
      </c>
      <c r="AP237" s="296" t="s">
        <v>78</v>
      </c>
      <c r="AQ237" s="296" t="s">
        <v>79</v>
      </c>
      <c r="AR237" s="296" t="s">
        <v>80</v>
      </c>
      <c r="AS237" s="296" t="s">
        <v>81</v>
      </c>
      <c r="AT237" s="296" t="s">
        <v>82</v>
      </c>
      <c r="AU237" s="296" t="s">
        <v>303</v>
      </c>
      <c r="AV237" s="296" t="s">
        <v>83</v>
      </c>
      <c r="AW237" s="296" t="s">
        <v>84</v>
      </c>
      <c r="AX237" s="296" t="s">
        <v>85</v>
      </c>
      <c r="AY237" s="296" t="s">
        <v>169</v>
      </c>
      <c r="AZ237" s="298" t="s">
        <v>86</v>
      </c>
      <c r="BA237" s="298" t="s">
        <v>87</v>
      </c>
      <c r="BB237" s="298" t="s">
        <v>88</v>
      </c>
      <c r="BC237" s="298" t="s">
        <v>89</v>
      </c>
      <c r="BD237" s="298" t="s">
        <v>90</v>
      </c>
      <c r="BE237" s="298" t="s">
        <v>162</v>
      </c>
      <c r="BF237" s="298" t="s">
        <v>149</v>
      </c>
      <c r="BG237" s="298" t="s">
        <v>150</v>
      </c>
      <c r="BH237" s="298" t="s">
        <v>20</v>
      </c>
      <c r="BI237" s="298" t="s">
        <v>21</v>
      </c>
      <c r="BJ237" s="298" t="s">
        <v>22</v>
      </c>
      <c r="BK237" s="298" t="s">
        <v>91</v>
      </c>
      <c r="BL237" s="298" t="s">
        <v>23</v>
      </c>
      <c r="BM237" s="298" t="s">
        <v>24</v>
      </c>
      <c r="BN237" s="300" t="s">
        <v>25</v>
      </c>
      <c r="BO237" s="300" t="s">
        <v>18</v>
      </c>
      <c r="BP237" s="300" t="s">
        <v>151</v>
      </c>
      <c r="BQ237" s="300" t="s">
        <v>152</v>
      </c>
      <c r="BR237" s="300" t="s">
        <v>153</v>
      </c>
      <c r="BS237" s="300" t="s">
        <v>154</v>
      </c>
      <c r="BT237" s="300" t="s">
        <v>155</v>
      </c>
      <c r="BU237" s="300" t="s">
        <v>92</v>
      </c>
      <c r="BV237" s="300" t="s">
        <v>93</v>
      </c>
      <c r="BW237" s="300" t="s">
        <v>94</v>
      </c>
      <c r="BX237" s="300" t="s">
        <v>156</v>
      </c>
      <c r="BY237" s="300" t="s">
        <v>95</v>
      </c>
      <c r="BZ237" s="300" t="s">
        <v>163</v>
      </c>
      <c r="CA237" s="300" t="s">
        <v>96</v>
      </c>
      <c r="CB237" s="300" t="s">
        <v>97</v>
      </c>
      <c r="CC237" s="300" t="s">
        <v>24</v>
      </c>
    </row>
    <row r="238" spans="1:81" s="124" customFormat="1" ht="13.5" thickTop="1">
      <c r="A238" s="36">
        <v>1</v>
      </c>
      <c r="B238" s="76" t="s">
        <v>890</v>
      </c>
      <c r="C238" s="76" t="s">
        <v>885</v>
      </c>
      <c r="D238" s="37" t="s">
        <v>886</v>
      </c>
      <c r="E238" s="33" t="s">
        <v>2896</v>
      </c>
      <c r="F238" s="78">
        <v>1975365</v>
      </c>
      <c r="G238" s="37" t="s">
        <v>157</v>
      </c>
      <c r="H238" s="39">
        <v>564.39</v>
      </c>
      <c r="I238" s="38">
        <v>1960</v>
      </c>
      <c r="J238" s="38" t="s">
        <v>955</v>
      </c>
      <c r="K238" s="40" t="s">
        <v>118</v>
      </c>
      <c r="L238" s="40" t="s">
        <v>103</v>
      </c>
      <c r="M238" s="4" t="s">
        <v>109</v>
      </c>
      <c r="N238" s="4" t="s">
        <v>109</v>
      </c>
      <c r="O238" s="37" t="s">
        <v>795</v>
      </c>
      <c r="P238" s="37" t="s">
        <v>801</v>
      </c>
      <c r="Q238" s="37" t="s">
        <v>122</v>
      </c>
      <c r="R238" s="37" t="s">
        <v>108</v>
      </c>
      <c r="S238" s="4" t="s">
        <v>109</v>
      </c>
      <c r="T238" s="37" t="s">
        <v>960</v>
      </c>
      <c r="U238" s="37" t="s">
        <v>441</v>
      </c>
      <c r="V238" s="4" t="s">
        <v>109</v>
      </c>
      <c r="W238" s="4" t="s">
        <v>109</v>
      </c>
      <c r="X238" s="4" t="s">
        <v>104</v>
      </c>
      <c r="Y238" s="77"/>
      <c r="Z238" s="4" t="s">
        <v>109</v>
      </c>
      <c r="AA238" s="4" t="s">
        <v>104</v>
      </c>
      <c r="AB238" s="4"/>
      <c r="AC238" s="4"/>
      <c r="AD238" s="4"/>
      <c r="AE238" s="4" t="s">
        <v>109</v>
      </c>
      <c r="AF238" s="4"/>
      <c r="AG238" s="4" t="s">
        <v>109</v>
      </c>
      <c r="AH238" s="4"/>
      <c r="AI238" s="4"/>
      <c r="AJ238" s="4"/>
      <c r="AK238" s="4"/>
      <c r="AL238" s="4" t="s">
        <v>111</v>
      </c>
      <c r="AM238" s="4" t="s">
        <v>112</v>
      </c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 t="s">
        <v>109</v>
      </c>
      <c r="BA238" s="4" t="s">
        <v>109</v>
      </c>
      <c r="BB238" s="4" t="s">
        <v>109</v>
      </c>
      <c r="BC238" s="4" t="s">
        <v>109</v>
      </c>
      <c r="BD238" s="4" t="s">
        <v>109</v>
      </c>
      <c r="BE238" s="4" t="s">
        <v>109</v>
      </c>
      <c r="BF238" s="37" t="s">
        <v>109</v>
      </c>
      <c r="BG238" s="37" t="s">
        <v>109</v>
      </c>
      <c r="BH238" s="4" t="s">
        <v>109</v>
      </c>
      <c r="BI238" s="4" t="s">
        <v>109</v>
      </c>
      <c r="BJ238" s="4" t="s">
        <v>109</v>
      </c>
      <c r="BK238" s="4" t="s">
        <v>109</v>
      </c>
      <c r="BL238" s="4" t="s">
        <v>109</v>
      </c>
      <c r="BM238" s="4"/>
      <c r="BN238" s="4"/>
      <c r="BO238" s="77"/>
      <c r="BP238" s="37" t="s">
        <v>103</v>
      </c>
      <c r="BQ238" s="37" t="s">
        <v>103</v>
      </c>
      <c r="BR238" s="37" t="s">
        <v>103</v>
      </c>
      <c r="BS238" s="37" t="s">
        <v>103</v>
      </c>
      <c r="BT238" s="37" t="s">
        <v>103</v>
      </c>
      <c r="BU238" s="77" t="s">
        <v>109</v>
      </c>
      <c r="BV238" s="77" t="s">
        <v>109</v>
      </c>
      <c r="BW238" s="77" t="s">
        <v>109</v>
      </c>
      <c r="BX238" s="38"/>
      <c r="BY238" s="77" t="s">
        <v>109</v>
      </c>
      <c r="BZ238" s="77" t="s">
        <v>109</v>
      </c>
      <c r="CA238" s="77" t="s">
        <v>109</v>
      </c>
      <c r="CB238" s="77" t="s">
        <v>109</v>
      </c>
      <c r="CC238" s="77"/>
    </row>
    <row r="239" spans="1:81" s="124" customFormat="1" ht="12.75">
      <c r="A239" s="36">
        <v>2</v>
      </c>
      <c r="B239" s="76" t="s">
        <v>897</v>
      </c>
      <c r="C239" s="76" t="s">
        <v>887</v>
      </c>
      <c r="D239" s="37" t="s">
        <v>886</v>
      </c>
      <c r="E239" s="33" t="s">
        <v>2896</v>
      </c>
      <c r="F239" s="78">
        <v>199920</v>
      </c>
      <c r="G239" s="37" t="s">
        <v>157</v>
      </c>
      <c r="H239" s="39">
        <v>57.12</v>
      </c>
      <c r="I239" s="38">
        <v>1930</v>
      </c>
      <c r="J239" s="38" t="s">
        <v>955</v>
      </c>
      <c r="K239" s="40" t="s">
        <v>138</v>
      </c>
      <c r="L239" s="40" t="s">
        <v>103</v>
      </c>
      <c r="M239" s="4" t="s">
        <v>104</v>
      </c>
      <c r="N239" s="4" t="s">
        <v>109</v>
      </c>
      <c r="O239" s="37" t="s">
        <v>795</v>
      </c>
      <c r="P239" s="37" t="s">
        <v>146</v>
      </c>
      <c r="Q239" s="37" t="s">
        <v>800</v>
      </c>
      <c r="R239" s="37" t="s">
        <v>796</v>
      </c>
      <c r="S239" s="4" t="s">
        <v>109</v>
      </c>
      <c r="T239" s="37" t="s">
        <v>772</v>
      </c>
      <c r="U239" s="37" t="s">
        <v>441</v>
      </c>
      <c r="V239" s="4" t="s">
        <v>109</v>
      </c>
      <c r="W239" s="4" t="s">
        <v>109</v>
      </c>
      <c r="X239" s="4" t="s">
        <v>104</v>
      </c>
      <c r="Y239" s="77"/>
      <c r="Z239" s="4" t="s">
        <v>109</v>
      </c>
      <c r="AA239" s="4" t="s">
        <v>104</v>
      </c>
      <c r="AB239" s="4"/>
      <c r="AC239" s="4"/>
      <c r="AD239" s="4"/>
      <c r="AE239" s="4" t="s">
        <v>109</v>
      </c>
      <c r="AF239" s="4"/>
      <c r="AG239" s="4" t="s">
        <v>109</v>
      </c>
      <c r="AH239" s="4"/>
      <c r="AI239" s="4"/>
      <c r="AJ239" s="4"/>
      <c r="AK239" s="4"/>
      <c r="AL239" s="4" t="s">
        <v>111</v>
      </c>
      <c r="AM239" s="4" t="s">
        <v>112</v>
      </c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 t="s">
        <v>104</v>
      </c>
      <c r="BA239" s="4" t="s">
        <v>104</v>
      </c>
      <c r="BB239" s="4" t="s">
        <v>104</v>
      </c>
      <c r="BC239" s="4" t="s">
        <v>104</v>
      </c>
      <c r="BD239" s="4" t="s">
        <v>109</v>
      </c>
      <c r="BE239" s="4" t="s">
        <v>109</v>
      </c>
      <c r="BF239" s="37" t="s">
        <v>109</v>
      </c>
      <c r="BG239" s="37" t="s">
        <v>109</v>
      </c>
      <c r="BH239" s="4" t="s">
        <v>109</v>
      </c>
      <c r="BI239" s="4" t="s">
        <v>109</v>
      </c>
      <c r="BJ239" s="4" t="s">
        <v>109</v>
      </c>
      <c r="BK239" s="4" t="s">
        <v>109</v>
      </c>
      <c r="BL239" s="4" t="s">
        <v>109</v>
      </c>
      <c r="BM239" s="4"/>
      <c r="BN239" s="4"/>
      <c r="BO239" s="77"/>
      <c r="BP239" s="37" t="s">
        <v>103</v>
      </c>
      <c r="BQ239" s="37" t="s">
        <v>103</v>
      </c>
      <c r="BR239" s="37" t="s">
        <v>103</v>
      </c>
      <c r="BS239" s="37" t="s">
        <v>103</v>
      </c>
      <c r="BT239" s="37" t="s">
        <v>103</v>
      </c>
      <c r="BU239" s="77" t="s">
        <v>109</v>
      </c>
      <c r="BV239" s="77" t="s">
        <v>109</v>
      </c>
      <c r="BW239" s="77" t="s">
        <v>109</v>
      </c>
      <c r="BX239" s="38"/>
      <c r="BY239" s="77" t="s">
        <v>109</v>
      </c>
      <c r="BZ239" s="77" t="s">
        <v>109</v>
      </c>
      <c r="CA239" s="77" t="s">
        <v>104</v>
      </c>
      <c r="CB239" s="77" t="s">
        <v>109</v>
      </c>
      <c r="CC239" s="77"/>
    </row>
    <row r="240" spans="1:81" s="124" customFormat="1" ht="12.75">
      <c r="A240" s="36">
        <v>3</v>
      </c>
      <c r="B240" s="76" t="s">
        <v>904</v>
      </c>
      <c r="C240" s="76" t="s">
        <v>888</v>
      </c>
      <c r="D240" s="37" t="s">
        <v>886</v>
      </c>
      <c r="E240" s="33" t="s">
        <v>2896</v>
      </c>
      <c r="F240" s="78">
        <v>456330</v>
      </c>
      <c r="G240" s="37" t="s">
        <v>157</v>
      </c>
      <c r="H240" s="39">
        <v>130.38</v>
      </c>
      <c r="I240" s="38">
        <v>1910</v>
      </c>
      <c r="J240" s="38" t="s">
        <v>955</v>
      </c>
      <c r="K240" s="40" t="s">
        <v>118</v>
      </c>
      <c r="L240" s="40" t="s">
        <v>103</v>
      </c>
      <c r="M240" s="4" t="s">
        <v>104</v>
      </c>
      <c r="N240" s="4" t="s">
        <v>109</v>
      </c>
      <c r="O240" s="37" t="s">
        <v>795</v>
      </c>
      <c r="P240" s="37" t="s">
        <v>146</v>
      </c>
      <c r="Q240" s="37" t="s">
        <v>800</v>
      </c>
      <c r="R240" s="37" t="s">
        <v>108</v>
      </c>
      <c r="S240" s="4" t="s">
        <v>109</v>
      </c>
      <c r="T240" s="37" t="s">
        <v>959</v>
      </c>
      <c r="U240" s="37" t="s">
        <v>441</v>
      </c>
      <c r="V240" s="4" t="s">
        <v>109</v>
      </c>
      <c r="W240" s="4" t="s">
        <v>109</v>
      </c>
      <c r="X240" s="4" t="s">
        <v>104</v>
      </c>
      <c r="Y240" s="77"/>
      <c r="Z240" s="4" t="s">
        <v>109</v>
      </c>
      <c r="AA240" s="4" t="s">
        <v>104</v>
      </c>
      <c r="AB240" s="4"/>
      <c r="AC240" s="4"/>
      <c r="AD240" s="4"/>
      <c r="AE240" s="4" t="s">
        <v>109</v>
      </c>
      <c r="AF240" s="4"/>
      <c r="AG240" s="4" t="s">
        <v>109</v>
      </c>
      <c r="AH240" s="4"/>
      <c r="AI240" s="4"/>
      <c r="AJ240" s="4"/>
      <c r="AK240" s="4"/>
      <c r="AL240" s="4" t="s">
        <v>111</v>
      </c>
      <c r="AM240" s="4" t="s">
        <v>112</v>
      </c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 t="s">
        <v>109</v>
      </c>
      <c r="BA240" s="4" t="s">
        <v>109</v>
      </c>
      <c r="BB240" s="4" t="s">
        <v>109</v>
      </c>
      <c r="BC240" s="4" t="s">
        <v>109</v>
      </c>
      <c r="BD240" s="4" t="s">
        <v>109</v>
      </c>
      <c r="BE240" s="4" t="s">
        <v>109</v>
      </c>
      <c r="BF240" s="37" t="s">
        <v>109</v>
      </c>
      <c r="BG240" s="37" t="s">
        <v>109</v>
      </c>
      <c r="BH240" s="4" t="s">
        <v>109</v>
      </c>
      <c r="BI240" s="4" t="s">
        <v>109</v>
      </c>
      <c r="BJ240" s="4" t="s">
        <v>109</v>
      </c>
      <c r="BK240" s="4" t="s">
        <v>109</v>
      </c>
      <c r="BL240" s="4" t="s">
        <v>109</v>
      </c>
      <c r="BM240" s="4"/>
      <c r="BN240" s="4"/>
      <c r="BO240" s="77"/>
      <c r="BP240" s="37" t="s">
        <v>103</v>
      </c>
      <c r="BQ240" s="37" t="s">
        <v>103</v>
      </c>
      <c r="BR240" s="37" t="s">
        <v>103</v>
      </c>
      <c r="BS240" s="37" t="s">
        <v>103</v>
      </c>
      <c r="BT240" s="37" t="s">
        <v>103</v>
      </c>
      <c r="BU240" s="77" t="s">
        <v>109</v>
      </c>
      <c r="BV240" s="77" t="s">
        <v>109</v>
      </c>
      <c r="BW240" s="77" t="s">
        <v>109</v>
      </c>
      <c r="BX240" s="38"/>
      <c r="BY240" s="77" t="s">
        <v>109</v>
      </c>
      <c r="BZ240" s="77" t="s">
        <v>109</v>
      </c>
      <c r="CA240" s="77" t="s">
        <v>109</v>
      </c>
      <c r="CB240" s="77" t="s">
        <v>109</v>
      </c>
      <c r="CC240" s="77"/>
    </row>
    <row r="241" spans="1:81" s="124" customFormat="1" ht="12.75">
      <c r="A241" s="36">
        <v>4</v>
      </c>
      <c r="B241" s="76" t="s">
        <v>904</v>
      </c>
      <c r="C241" s="76" t="s">
        <v>889</v>
      </c>
      <c r="D241" s="37" t="s">
        <v>886</v>
      </c>
      <c r="E241" s="33" t="s">
        <v>2896</v>
      </c>
      <c r="F241" s="78">
        <v>435190</v>
      </c>
      <c r="G241" s="37" t="s">
        <v>157</v>
      </c>
      <c r="H241" s="39">
        <v>124.34</v>
      </c>
      <c r="I241" s="38">
        <v>1890</v>
      </c>
      <c r="J241" s="38" t="s">
        <v>955</v>
      </c>
      <c r="K241" s="40" t="s">
        <v>102</v>
      </c>
      <c r="L241" s="40" t="s">
        <v>103</v>
      </c>
      <c r="M241" s="4" t="s">
        <v>104</v>
      </c>
      <c r="N241" s="4" t="s">
        <v>109</v>
      </c>
      <c r="O241" s="37" t="s">
        <v>795</v>
      </c>
      <c r="P241" s="37" t="s">
        <v>146</v>
      </c>
      <c r="Q241" s="37" t="s">
        <v>800</v>
      </c>
      <c r="R241" s="37" t="s">
        <v>108</v>
      </c>
      <c r="S241" s="4" t="s">
        <v>109</v>
      </c>
      <c r="T241" s="37" t="s">
        <v>960</v>
      </c>
      <c r="U241" s="37" t="s">
        <v>441</v>
      </c>
      <c r="V241" s="4" t="s">
        <v>109</v>
      </c>
      <c r="W241" s="4" t="s">
        <v>109</v>
      </c>
      <c r="X241" s="4" t="s">
        <v>104</v>
      </c>
      <c r="Y241" s="77"/>
      <c r="Z241" s="4" t="s">
        <v>109</v>
      </c>
      <c r="AA241" s="4" t="s">
        <v>104</v>
      </c>
      <c r="AB241" s="4"/>
      <c r="AC241" s="4"/>
      <c r="AD241" s="4"/>
      <c r="AE241" s="4" t="s">
        <v>109</v>
      </c>
      <c r="AF241" s="4"/>
      <c r="AG241" s="4" t="s">
        <v>109</v>
      </c>
      <c r="AH241" s="4"/>
      <c r="AI241" s="4"/>
      <c r="AJ241" s="4"/>
      <c r="AK241" s="4"/>
      <c r="AL241" s="4" t="s">
        <v>111</v>
      </c>
      <c r="AM241" s="4" t="s">
        <v>112</v>
      </c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 t="s">
        <v>109</v>
      </c>
      <c r="BA241" s="4" t="s">
        <v>109</v>
      </c>
      <c r="BB241" s="4" t="s">
        <v>109</v>
      </c>
      <c r="BC241" s="4" t="s">
        <v>109</v>
      </c>
      <c r="BD241" s="4" t="s">
        <v>109</v>
      </c>
      <c r="BE241" s="4" t="s">
        <v>109</v>
      </c>
      <c r="BF241" s="37" t="s">
        <v>109</v>
      </c>
      <c r="BG241" s="37" t="s">
        <v>109</v>
      </c>
      <c r="BH241" s="4" t="s">
        <v>109</v>
      </c>
      <c r="BI241" s="4" t="s">
        <v>109</v>
      </c>
      <c r="BJ241" s="4" t="s">
        <v>109</v>
      </c>
      <c r="BK241" s="4" t="s">
        <v>109</v>
      </c>
      <c r="BL241" s="4" t="s">
        <v>109</v>
      </c>
      <c r="BM241" s="4"/>
      <c r="BN241" s="4"/>
      <c r="BO241" s="77"/>
      <c r="BP241" s="37" t="s">
        <v>103</v>
      </c>
      <c r="BQ241" s="37" t="s">
        <v>103</v>
      </c>
      <c r="BR241" s="37" t="s">
        <v>103</v>
      </c>
      <c r="BS241" s="37" t="s">
        <v>103</v>
      </c>
      <c r="BT241" s="37" t="s">
        <v>103</v>
      </c>
      <c r="BU241" s="77" t="s">
        <v>109</v>
      </c>
      <c r="BV241" s="77" t="s">
        <v>109</v>
      </c>
      <c r="BW241" s="77" t="s">
        <v>109</v>
      </c>
      <c r="BX241" s="38"/>
      <c r="BY241" s="77" t="s">
        <v>109</v>
      </c>
      <c r="BZ241" s="77" t="s">
        <v>109</v>
      </c>
      <c r="CA241" s="77" t="s">
        <v>109</v>
      </c>
      <c r="CB241" s="77" t="s">
        <v>109</v>
      </c>
      <c r="CC241" s="77"/>
    </row>
    <row r="242" spans="1:81" s="124" customFormat="1" ht="12.75">
      <c r="A242" s="36">
        <v>5</v>
      </c>
      <c r="B242" s="76" t="s">
        <v>890</v>
      </c>
      <c r="C242" s="76" t="s">
        <v>973</v>
      </c>
      <c r="D242" s="37" t="s">
        <v>886</v>
      </c>
      <c r="E242" s="33" t="s">
        <v>2896</v>
      </c>
      <c r="F242" s="78">
        <v>433895</v>
      </c>
      <c r="G242" s="37" t="s">
        <v>157</v>
      </c>
      <c r="H242" s="39">
        <v>123.97</v>
      </c>
      <c r="I242" s="38">
        <v>1880</v>
      </c>
      <c r="J242" s="38" t="s">
        <v>955</v>
      </c>
      <c r="K242" s="40" t="s">
        <v>118</v>
      </c>
      <c r="L242" s="40" t="s">
        <v>103</v>
      </c>
      <c r="M242" s="4" t="s">
        <v>104</v>
      </c>
      <c r="N242" s="4" t="s">
        <v>109</v>
      </c>
      <c r="O242" s="37" t="s">
        <v>795</v>
      </c>
      <c r="P242" s="37" t="s">
        <v>146</v>
      </c>
      <c r="Q242" s="37" t="s">
        <v>800</v>
      </c>
      <c r="R242" s="37" t="s">
        <v>794</v>
      </c>
      <c r="S242" s="4" t="s">
        <v>109</v>
      </c>
      <c r="T242" s="37" t="s">
        <v>959</v>
      </c>
      <c r="U242" s="37" t="s">
        <v>441</v>
      </c>
      <c r="V242" s="4" t="s">
        <v>109</v>
      </c>
      <c r="W242" s="4" t="s">
        <v>109</v>
      </c>
      <c r="X242" s="4" t="s">
        <v>104</v>
      </c>
      <c r="Y242" s="77"/>
      <c r="Z242" s="4" t="s">
        <v>109</v>
      </c>
      <c r="AA242" s="4" t="s">
        <v>104</v>
      </c>
      <c r="AB242" s="4"/>
      <c r="AC242" s="4"/>
      <c r="AD242" s="4"/>
      <c r="AE242" s="4" t="s">
        <v>109</v>
      </c>
      <c r="AF242" s="4"/>
      <c r="AG242" s="4" t="s">
        <v>109</v>
      </c>
      <c r="AH242" s="4"/>
      <c r="AI242" s="4"/>
      <c r="AJ242" s="4"/>
      <c r="AK242" s="4"/>
      <c r="AL242" s="4" t="s">
        <v>111</v>
      </c>
      <c r="AM242" s="4" t="s">
        <v>112</v>
      </c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 t="s">
        <v>109</v>
      </c>
      <c r="BA242" s="4" t="s">
        <v>109</v>
      </c>
      <c r="BB242" s="4" t="s">
        <v>109</v>
      </c>
      <c r="BC242" s="4" t="s">
        <v>109</v>
      </c>
      <c r="BD242" s="4" t="s">
        <v>109</v>
      </c>
      <c r="BE242" s="4" t="s">
        <v>109</v>
      </c>
      <c r="BF242" s="37" t="s">
        <v>109</v>
      </c>
      <c r="BG242" s="37" t="s">
        <v>109</v>
      </c>
      <c r="BH242" s="4" t="s">
        <v>109</v>
      </c>
      <c r="BI242" s="4" t="s">
        <v>109</v>
      </c>
      <c r="BJ242" s="4" t="s">
        <v>109</v>
      </c>
      <c r="BK242" s="4" t="s">
        <v>109</v>
      </c>
      <c r="BL242" s="4" t="s">
        <v>109</v>
      </c>
      <c r="BM242" s="4"/>
      <c r="BN242" s="4"/>
      <c r="BO242" s="77"/>
      <c r="BP242" s="37" t="s">
        <v>103</v>
      </c>
      <c r="BQ242" s="37" t="s">
        <v>103</v>
      </c>
      <c r="BR242" s="37" t="s">
        <v>103</v>
      </c>
      <c r="BS242" s="37" t="s">
        <v>103</v>
      </c>
      <c r="BT242" s="37" t="s">
        <v>103</v>
      </c>
      <c r="BU242" s="77" t="s">
        <v>109</v>
      </c>
      <c r="BV242" s="77" t="s">
        <v>109</v>
      </c>
      <c r="BW242" s="77" t="s">
        <v>109</v>
      </c>
      <c r="BX242" s="38"/>
      <c r="BY242" s="77" t="s">
        <v>109</v>
      </c>
      <c r="BZ242" s="77" t="s">
        <v>109</v>
      </c>
      <c r="CA242" s="77" t="s">
        <v>109</v>
      </c>
      <c r="CB242" s="77" t="s">
        <v>109</v>
      </c>
      <c r="CC242" s="77"/>
    </row>
    <row r="243" spans="1:81" s="124" customFormat="1" ht="12.75">
      <c r="A243" s="36">
        <v>6</v>
      </c>
      <c r="B243" s="76" t="s">
        <v>891</v>
      </c>
      <c r="C243" s="76" t="s">
        <v>892</v>
      </c>
      <c r="D243" s="37" t="s">
        <v>886</v>
      </c>
      <c r="E243" s="33" t="s">
        <v>2896</v>
      </c>
      <c r="F243" s="78">
        <v>339500</v>
      </c>
      <c r="G243" s="37" t="s">
        <v>157</v>
      </c>
      <c r="H243" s="39">
        <v>97</v>
      </c>
      <c r="I243" s="38">
        <v>1902</v>
      </c>
      <c r="J243" s="38" t="s">
        <v>955</v>
      </c>
      <c r="K243" s="40" t="s">
        <v>118</v>
      </c>
      <c r="L243" s="40" t="s">
        <v>103</v>
      </c>
      <c r="M243" s="4" t="s">
        <v>109</v>
      </c>
      <c r="N243" s="4" t="s">
        <v>109</v>
      </c>
      <c r="O243" s="37" t="s">
        <v>795</v>
      </c>
      <c r="P243" s="37" t="s">
        <v>146</v>
      </c>
      <c r="Q243" s="37" t="s">
        <v>800</v>
      </c>
      <c r="R243" s="37" t="s">
        <v>108</v>
      </c>
      <c r="S243" s="4" t="s">
        <v>109</v>
      </c>
      <c r="T243" s="37" t="s">
        <v>959</v>
      </c>
      <c r="U243" s="37" t="s">
        <v>441</v>
      </c>
      <c r="V243" s="4" t="s">
        <v>109</v>
      </c>
      <c r="W243" s="4" t="s">
        <v>109</v>
      </c>
      <c r="X243" s="4" t="s">
        <v>104</v>
      </c>
      <c r="Y243" s="77"/>
      <c r="Z243" s="4" t="s">
        <v>109</v>
      </c>
      <c r="AA243" s="4" t="s">
        <v>104</v>
      </c>
      <c r="AB243" s="4"/>
      <c r="AC243" s="4"/>
      <c r="AD243" s="4"/>
      <c r="AE243" s="4" t="s">
        <v>109</v>
      </c>
      <c r="AF243" s="4"/>
      <c r="AG243" s="4" t="s">
        <v>109</v>
      </c>
      <c r="AH243" s="4"/>
      <c r="AI243" s="4"/>
      <c r="AJ243" s="4"/>
      <c r="AK243" s="4"/>
      <c r="AL243" s="4" t="s">
        <v>111</v>
      </c>
      <c r="AM243" s="4" t="s">
        <v>112</v>
      </c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 t="s">
        <v>109</v>
      </c>
      <c r="BA243" s="4" t="s">
        <v>109</v>
      </c>
      <c r="BB243" s="4" t="s">
        <v>109</v>
      </c>
      <c r="BC243" s="4" t="s">
        <v>109</v>
      </c>
      <c r="BD243" s="4" t="s">
        <v>109</v>
      </c>
      <c r="BE243" s="4" t="s">
        <v>109</v>
      </c>
      <c r="BF243" s="37" t="s">
        <v>109</v>
      </c>
      <c r="BG243" s="37" t="s">
        <v>109</v>
      </c>
      <c r="BH243" s="4" t="s">
        <v>109</v>
      </c>
      <c r="BI243" s="4" t="s">
        <v>109</v>
      </c>
      <c r="BJ243" s="4" t="s">
        <v>109</v>
      </c>
      <c r="BK243" s="4" t="s">
        <v>109</v>
      </c>
      <c r="BL243" s="4" t="s">
        <v>109</v>
      </c>
      <c r="BM243" s="4"/>
      <c r="BN243" s="4"/>
      <c r="BO243" s="77"/>
      <c r="BP243" s="37" t="s">
        <v>103</v>
      </c>
      <c r="BQ243" s="37" t="s">
        <v>103</v>
      </c>
      <c r="BR243" s="37" t="s">
        <v>103</v>
      </c>
      <c r="BS243" s="37" t="s">
        <v>103</v>
      </c>
      <c r="BT243" s="37" t="s">
        <v>103</v>
      </c>
      <c r="BU243" s="77" t="s">
        <v>109</v>
      </c>
      <c r="BV243" s="77" t="s">
        <v>109</v>
      </c>
      <c r="BW243" s="77" t="s">
        <v>109</v>
      </c>
      <c r="BX243" s="38"/>
      <c r="BY243" s="77" t="s">
        <v>109</v>
      </c>
      <c r="BZ243" s="77" t="s">
        <v>109</v>
      </c>
      <c r="CA243" s="77" t="s">
        <v>109</v>
      </c>
      <c r="CB243" s="77" t="s">
        <v>109</v>
      </c>
      <c r="CC243" s="77"/>
    </row>
    <row r="244" spans="1:81" s="124" customFormat="1" ht="12.75">
      <c r="A244" s="36">
        <v>7</v>
      </c>
      <c r="B244" s="76" t="s">
        <v>893</v>
      </c>
      <c r="C244" s="76" t="s">
        <v>974</v>
      </c>
      <c r="D244" s="37" t="s">
        <v>886</v>
      </c>
      <c r="E244" s="33" t="s">
        <v>2896</v>
      </c>
      <c r="F244" s="78">
        <v>12705000</v>
      </c>
      <c r="G244" s="37" t="s">
        <v>157</v>
      </c>
      <c r="H244" s="39">
        <v>3630</v>
      </c>
      <c r="I244" s="38">
        <v>1997</v>
      </c>
      <c r="J244" s="38" t="s">
        <v>101</v>
      </c>
      <c r="K244" s="40" t="s">
        <v>773</v>
      </c>
      <c r="L244" s="40" t="s">
        <v>138</v>
      </c>
      <c r="M244" s="4" t="s">
        <v>109</v>
      </c>
      <c r="N244" s="4" t="s">
        <v>104</v>
      </c>
      <c r="O244" s="37" t="s">
        <v>795</v>
      </c>
      <c r="P244" s="37" t="s">
        <v>793</v>
      </c>
      <c r="Q244" s="37" t="s">
        <v>800</v>
      </c>
      <c r="R244" s="37" t="s">
        <v>108</v>
      </c>
      <c r="S244" s="4" t="s">
        <v>109</v>
      </c>
      <c r="T244" s="37" t="s">
        <v>962</v>
      </c>
      <c r="U244" s="37" t="s">
        <v>441</v>
      </c>
      <c r="V244" s="4" t="s">
        <v>104</v>
      </c>
      <c r="W244" s="4" t="s">
        <v>104</v>
      </c>
      <c r="X244" s="4" t="s">
        <v>104</v>
      </c>
      <c r="Y244" s="77"/>
      <c r="Z244" s="4" t="s">
        <v>104</v>
      </c>
      <c r="AA244" s="4" t="s">
        <v>104</v>
      </c>
      <c r="AB244" s="4"/>
      <c r="AC244" s="4"/>
      <c r="AD244" s="4"/>
      <c r="AE244" s="4" t="s">
        <v>109</v>
      </c>
      <c r="AF244" s="4"/>
      <c r="AG244" s="4" t="s">
        <v>109</v>
      </c>
      <c r="AH244" s="4"/>
      <c r="AI244" s="4"/>
      <c r="AJ244" s="4"/>
      <c r="AK244" s="4"/>
      <c r="AL244" s="4" t="s">
        <v>111</v>
      </c>
      <c r="AM244" s="4" t="s">
        <v>112</v>
      </c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 t="s">
        <v>109</v>
      </c>
      <c r="BA244" s="4" t="s">
        <v>109</v>
      </c>
      <c r="BB244" s="4" t="s">
        <v>109</v>
      </c>
      <c r="BC244" s="4" t="s">
        <v>109</v>
      </c>
      <c r="BD244" s="4" t="s">
        <v>109</v>
      </c>
      <c r="BE244" s="4" t="s">
        <v>109</v>
      </c>
      <c r="BF244" s="37" t="s">
        <v>109</v>
      </c>
      <c r="BG244" s="37" t="s">
        <v>109</v>
      </c>
      <c r="BH244" s="4" t="s">
        <v>109</v>
      </c>
      <c r="BI244" s="4" t="s">
        <v>109</v>
      </c>
      <c r="BJ244" s="4" t="s">
        <v>109</v>
      </c>
      <c r="BK244" s="4" t="s">
        <v>109</v>
      </c>
      <c r="BL244" s="4" t="s">
        <v>109</v>
      </c>
      <c r="BM244" s="4"/>
      <c r="BN244" s="4"/>
      <c r="BO244" s="77"/>
      <c r="BP244" s="37" t="s">
        <v>103</v>
      </c>
      <c r="BQ244" s="37" t="s">
        <v>103</v>
      </c>
      <c r="BR244" s="37" t="s">
        <v>103</v>
      </c>
      <c r="BS244" s="37" t="s">
        <v>103</v>
      </c>
      <c r="BT244" s="37" t="s">
        <v>103</v>
      </c>
      <c r="BU244" s="77" t="s">
        <v>109</v>
      </c>
      <c r="BV244" s="77" t="s">
        <v>109</v>
      </c>
      <c r="BW244" s="77" t="s">
        <v>109</v>
      </c>
      <c r="BX244" s="38"/>
      <c r="BY244" s="77" t="s">
        <v>109</v>
      </c>
      <c r="BZ244" s="77" t="s">
        <v>109</v>
      </c>
      <c r="CA244" s="77" t="s">
        <v>109</v>
      </c>
      <c r="CB244" s="77" t="s">
        <v>109</v>
      </c>
      <c r="CC244" s="77"/>
    </row>
    <row r="245" spans="1:81" s="124" customFormat="1" ht="12.75">
      <c r="A245" s="36">
        <v>8</v>
      </c>
      <c r="B245" s="76" t="s">
        <v>893</v>
      </c>
      <c r="C245" s="76" t="s">
        <v>975</v>
      </c>
      <c r="D245" s="37" t="s">
        <v>886</v>
      </c>
      <c r="E245" s="33" t="s">
        <v>2896</v>
      </c>
      <c r="F245" s="78">
        <v>603050</v>
      </c>
      <c r="G245" s="37" t="s">
        <v>157</v>
      </c>
      <c r="H245" s="39">
        <v>172.3</v>
      </c>
      <c r="I245" s="38">
        <v>1990</v>
      </c>
      <c r="J245" s="38" t="s">
        <v>955</v>
      </c>
      <c r="K245" s="40" t="s">
        <v>121</v>
      </c>
      <c r="L245" s="40" t="s">
        <v>103</v>
      </c>
      <c r="M245" s="4" t="s">
        <v>109</v>
      </c>
      <c r="N245" s="4" t="s">
        <v>109</v>
      </c>
      <c r="O245" s="37" t="s">
        <v>795</v>
      </c>
      <c r="P245" s="37" t="s">
        <v>793</v>
      </c>
      <c r="Q245" s="37" t="s">
        <v>800</v>
      </c>
      <c r="R245" s="37" t="s">
        <v>796</v>
      </c>
      <c r="S245" s="4" t="s">
        <v>109</v>
      </c>
      <c r="T245" s="37" t="s">
        <v>962</v>
      </c>
      <c r="U245" s="37" t="s">
        <v>441</v>
      </c>
      <c r="V245" s="4" t="s">
        <v>109</v>
      </c>
      <c r="W245" s="4" t="s">
        <v>109</v>
      </c>
      <c r="X245" s="4" t="s">
        <v>104</v>
      </c>
      <c r="Y245" s="77"/>
      <c r="Z245" s="4" t="s">
        <v>109</v>
      </c>
      <c r="AA245" s="4" t="s">
        <v>104</v>
      </c>
      <c r="AB245" s="4"/>
      <c r="AC245" s="4"/>
      <c r="AD245" s="4"/>
      <c r="AE245" s="4" t="s">
        <v>109</v>
      </c>
      <c r="AF245" s="4"/>
      <c r="AG245" s="4" t="s">
        <v>109</v>
      </c>
      <c r="AH245" s="4"/>
      <c r="AI245" s="4"/>
      <c r="AJ245" s="4"/>
      <c r="AK245" s="4"/>
      <c r="AL245" s="4" t="s">
        <v>111</v>
      </c>
      <c r="AM245" s="4" t="s">
        <v>112</v>
      </c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 t="s">
        <v>109</v>
      </c>
      <c r="BA245" s="4" t="s">
        <v>109</v>
      </c>
      <c r="BB245" s="4" t="s">
        <v>109</v>
      </c>
      <c r="BC245" s="4" t="s">
        <v>109</v>
      </c>
      <c r="BD245" s="4" t="s">
        <v>109</v>
      </c>
      <c r="BE245" s="4" t="s">
        <v>109</v>
      </c>
      <c r="BF245" s="37" t="s">
        <v>109</v>
      </c>
      <c r="BG245" s="37" t="s">
        <v>109</v>
      </c>
      <c r="BH245" s="4" t="s">
        <v>109</v>
      </c>
      <c r="BI245" s="4" t="s">
        <v>109</v>
      </c>
      <c r="BJ245" s="4" t="s">
        <v>109</v>
      </c>
      <c r="BK245" s="4" t="s">
        <v>109</v>
      </c>
      <c r="BL245" s="4" t="s">
        <v>109</v>
      </c>
      <c r="BM245" s="4"/>
      <c r="BN245" s="4"/>
      <c r="BO245" s="77"/>
      <c r="BP245" s="37" t="s">
        <v>103</v>
      </c>
      <c r="BQ245" s="37" t="s">
        <v>103</v>
      </c>
      <c r="BR245" s="37" t="s">
        <v>103</v>
      </c>
      <c r="BS245" s="37" t="s">
        <v>103</v>
      </c>
      <c r="BT245" s="37" t="s">
        <v>103</v>
      </c>
      <c r="BU245" s="77" t="s">
        <v>109</v>
      </c>
      <c r="BV245" s="77" t="s">
        <v>109</v>
      </c>
      <c r="BW245" s="77" t="s">
        <v>109</v>
      </c>
      <c r="BX245" s="38"/>
      <c r="BY245" s="77" t="s">
        <v>109</v>
      </c>
      <c r="BZ245" s="77" t="s">
        <v>109</v>
      </c>
      <c r="CA245" s="77" t="s">
        <v>109</v>
      </c>
      <c r="CB245" s="77" t="s">
        <v>109</v>
      </c>
      <c r="CC245" s="77"/>
    </row>
    <row r="246" spans="1:81" s="124" customFormat="1" ht="12.75">
      <c r="A246" s="36">
        <v>9</v>
      </c>
      <c r="B246" s="76" t="s">
        <v>890</v>
      </c>
      <c r="C246" s="76" t="s">
        <v>976</v>
      </c>
      <c r="D246" s="37" t="s">
        <v>886</v>
      </c>
      <c r="E246" s="33" t="s">
        <v>2896</v>
      </c>
      <c r="F246" s="78">
        <v>724150</v>
      </c>
      <c r="G246" s="37" t="s">
        <v>157</v>
      </c>
      <c r="H246" s="39">
        <v>206.9</v>
      </c>
      <c r="I246" s="38" t="s">
        <v>798</v>
      </c>
      <c r="J246" s="38" t="s">
        <v>955</v>
      </c>
      <c r="K246" s="40" t="s">
        <v>121</v>
      </c>
      <c r="L246" s="40" t="s">
        <v>103</v>
      </c>
      <c r="M246" s="4" t="s">
        <v>104</v>
      </c>
      <c r="N246" s="4" t="s">
        <v>109</v>
      </c>
      <c r="O246" s="37" t="s">
        <v>795</v>
      </c>
      <c r="P246" s="37" t="s">
        <v>146</v>
      </c>
      <c r="Q246" s="37" t="s">
        <v>800</v>
      </c>
      <c r="R246" s="37" t="s">
        <v>108</v>
      </c>
      <c r="S246" s="4" t="s">
        <v>109</v>
      </c>
      <c r="T246" s="37" t="s">
        <v>959</v>
      </c>
      <c r="U246" s="37" t="s">
        <v>441</v>
      </c>
      <c r="V246" s="4" t="s">
        <v>109</v>
      </c>
      <c r="W246" s="4" t="s">
        <v>109</v>
      </c>
      <c r="X246" s="4" t="s">
        <v>104</v>
      </c>
      <c r="Y246" s="77"/>
      <c r="Z246" s="4" t="s">
        <v>109</v>
      </c>
      <c r="AA246" s="4" t="s">
        <v>104</v>
      </c>
      <c r="AB246" s="4"/>
      <c r="AC246" s="4"/>
      <c r="AD246" s="4"/>
      <c r="AE246" s="4" t="s">
        <v>109</v>
      </c>
      <c r="AF246" s="4"/>
      <c r="AG246" s="4" t="s">
        <v>109</v>
      </c>
      <c r="AH246" s="4"/>
      <c r="AI246" s="4"/>
      <c r="AJ246" s="4"/>
      <c r="AK246" s="4"/>
      <c r="AL246" s="4" t="s">
        <v>111</v>
      </c>
      <c r="AM246" s="4" t="s">
        <v>747</v>
      </c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 t="s">
        <v>109</v>
      </c>
      <c r="BA246" s="4" t="s">
        <v>109</v>
      </c>
      <c r="BB246" s="4" t="s">
        <v>109</v>
      </c>
      <c r="BC246" s="4" t="s">
        <v>109</v>
      </c>
      <c r="BD246" s="4" t="s">
        <v>109</v>
      </c>
      <c r="BE246" s="4" t="s">
        <v>109</v>
      </c>
      <c r="BF246" s="37" t="s">
        <v>109</v>
      </c>
      <c r="BG246" s="37" t="s">
        <v>109</v>
      </c>
      <c r="BH246" s="4" t="s">
        <v>109</v>
      </c>
      <c r="BI246" s="4" t="s">
        <v>109</v>
      </c>
      <c r="BJ246" s="4" t="s">
        <v>109</v>
      </c>
      <c r="BK246" s="4" t="s">
        <v>109</v>
      </c>
      <c r="BL246" s="4" t="s">
        <v>109</v>
      </c>
      <c r="BM246" s="4"/>
      <c r="BN246" s="4"/>
      <c r="BO246" s="77"/>
      <c r="BP246" s="37" t="s">
        <v>103</v>
      </c>
      <c r="BQ246" s="37" t="s">
        <v>103</v>
      </c>
      <c r="BR246" s="37" t="s">
        <v>103</v>
      </c>
      <c r="BS246" s="37" t="s">
        <v>103</v>
      </c>
      <c r="BT246" s="37" t="s">
        <v>103</v>
      </c>
      <c r="BU246" s="77" t="s">
        <v>109</v>
      </c>
      <c r="BV246" s="77" t="s">
        <v>109</v>
      </c>
      <c r="BW246" s="77" t="s">
        <v>109</v>
      </c>
      <c r="BX246" s="38"/>
      <c r="BY246" s="77" t="s">
        <v>109</v>
      </c>
      <c r="BZ246" s="77" t="s">
        <v>109</v>
      </c>
      <c r="CA246" s="77" t="s">
        <v>109</v>
      </c>
      <c r="CB246" s="77" t="s">
        <v>109</v>
      </c>
      <c r="CC246" s="77"/>
    </row>
    <row r="247" spans="1:81" s="124" customFormat="1" ht="12.75">
      <c r="A247" s="36">
        <v>10</v>
      </c>
      <c r="B247" s="76" t="s">
        <v>890</v>
      </c>
      <c r="C247" s="76" t="s">
        <v>977</v>
      </c>
      <c r="D247" s="37" t="s">
        <v>886</v>
      </c>
      <c r="E247" s="33" t="s">
        <v>2896</v>
      </c>
      <c r="F247" s="78">
        <v>808500</v>
      </c>
      <c r="G247" s="37" t="s">
        <v>157</v>
      </c>
      <c r="H247" s="39">
        <v>231</v>
      </c>
      <c r="I247" s="38">
        <v>1884</v>
      </c>
      <c r="J247" s="38" t="s">
        <v>955</v>
      </c>
      <c r="K247" s="40" t="s">
        <v>118</v>
      </c>
      <c r="L247" s="40" t="s">
        <v>103</v>
      </c>
      <c r="M247" s="4" t="s">
        <v>109</v>
      </c>
      <c r="N247" s="4" t="s">
        <v>109</v>
      </c>
      <c r="O247" s="37" t="s">
        <v>795</v>
      </c>
      <c r="P247" s="37" t="s">
        <v>146</v>
      </c>
      <c r="Q247" s="37" t="s">
        <v>800</v>
      </c>
      <c r="R247" s="37" t="s">
        <v>108</v>
      </c>
      <c r="S247" s="4" t="s">
        <v>109</v>
      </c>
      <c r="T247" s="37" t="s">
        <v>959</v>
      </c>
      <c r="U247" s="37" t="s">
        <v>441</v>
      </c>
      <c r="V247" s="4" t="s">
        <v>109</v>
      </c>
      <c r="W247" s="4" t="s">
        <v>109</v>
      </c>
      <c r="X247" s="4" t="s">
        <v>104</v>
      </c>
      <c r="Y247" s="77"/>
      <c r="Z247" s="4" t="s">
        <v>109</v>
      </c>
      <c r="AA247" s="4" t="s">
        <v>104</v>
      </c>
      <c r="AB247" s="4"/>
      <c r="AC247" s="4"/>
      <c r="AD247" s="4"/>
      <c r="AE247" s="4" t="s">
        <v>109</v>
      </c>
      <c r="AF247" s="4"/>
      <c r="AG247" s="4" t="s">
        <v>109</v>
      </c>
      <c r="AH247" s="4"/>
      <c r="AI247" s="4"/>
      <c r="AJ247" s="4"/>
      <c r="AK247" s="4"/>
      <c r="AL247" s="4" t="s">
        <v>111</v>
      </c>
      <c r="AM247" s="4" t="s">
        <v>112</v>
      </c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 t="s">
        <v>109</v>
      </c>
      <c r="BA247" s="4" t="s">
        <v>109</v>
      </c>
      <c r="BB247" s="4" t="s">
        <v>109</v>
      </c>
      <c r="BC247" s="4" t="s">
        <v>109</v>
      </c>
      <c r="BD247" s="4" t="s">
        <v>109</v>
      </c>
      <c r="BE247" s="4" t="s">
        <v>109</v>
      </c>
      <c r="BF247" s="37" t="s">
        <v>109</v>
      </c>
      <c r="BG247" s="37" t="s">
        <v>109</v>
      </c>
      <c r="BH247" s="4" t="s">
        <v>109</v>
      </c>
      <c r="BI247" s="4" t="s">
        <v>109</v>
      </c>
      <c r="BJ247" s="4" t="s">
        <v>109</v>
      </c>
      <c r="BK247" s="4" t="s">
        <v>109</v>
      </c>
      <c r="BL247" s="4" t="s">
        <v>109</v>
      </c>
      <c r="BM247" s="4"/>
      <c r="BN247" s="4"/>
      <c r="BO247" s="77"/>
      <c r="BP247" s="37" t="s">
        <v>103</v>
      </c>
      <c r="BQ247" s="37" t="s">
        <v>103</v>
      </c>
      <c r="BR247" s="37" t="s">
        <v>103</v>
      </c>
      <c r="BS247" s="37" t="s">
        <v>103</v>
      </c>
      <c r="BT247" s="37" t="s">
        <v>103</v>
      </c>
      <c r="BU247" s="77" t="s">
        <v>109</v>
      </c>
      <c r="BV247" s="77" t="s">
        <v>109</v>
      </c>
      <c r="BW247" s="77" t="s">
        <v>109</v>
      </c>
      <c r="BX247" s="38"/>
      <c r="BY247" s="77" t="s">
        <v>109</v>
      </c>
      <c r="BZ247" s="77" t="s">
        <v>109</v>
      </c>
      <c r="CA247" s="77" t="s">
        <v>109</v>
      </c>
      <c r="CB247" s="77" t="s">
        <v>109</v>
      </c>
      <c r="CC247" s="77"/>
    </row>
    <row r="248" spans="1:81" s="124" customFormat="1" ht="12.75">
      <c r="A248" s="36">
        <v>11</v>
      </c>
      <c r="B248" s="76" t="s">
        <v>893</v>
      </c>
      <c r="C248" s="76" t="s">
        <v>978</v>
      </c>
      <c r="D248" s="37" t="s">
        <v>886</v>
      </c>
      <c r="E248" s="33" t="s">
        <v>2896</v>
      </c>
      <c r="F248" s="78">
        <v>3790925.5999999996</v>
      </c>
      <c r="G248" s="37" t="s">
        <v>157</v>
      </c>
      <c r="H248" s="39">
        <v>1083.1215999999999</v>
      </c>
      <c r="I248" s="38" t="s">
        <v>798</v>
      </c>
      <c r="J248" s="38" t="s">
        <v>101</v>
      </c>
      <c r="K248" s="40" t="s">
        <v>118</v>
      </c>
      <c r="L248" s="40" t="s">
        <v>138</v>
      </c>
      <c r="M248" s="4" t="s">
        <v>109</v>
      </c>
      <c r="N248" s="4" t="s">
        <v>109</v>
      </c>
      <c r="O248" s="37" t="s">
        <v>795</v>
      </c>
      <c r="P248" s="37" t="s">
        <v>146</v>
      </c>
      <c r="Q248" s="37" t="s">
        <v>800</v>
      </c>
      <c r="R248" s="37" t="s">
        <v>108</v>
      </c>
      <c r="S248" s="4" t="s">
        <v>109</v>
      </c>
      <c r="T248" s="37" t="s">
        <v>959</v>
      </c>
      <c r="U248" s="37" t="s">
        <v>441</v>
      </c>
      <c r="V248" s="4" t="s">
        <v>109</v>
      </c>
      <c r="W248" s="4" t="s">
        <v>109</v>
      </c>
      <c r="X248" s="4" t="s">
        <v>104</v>
      </c>
      <c r="Y248" s="77"/>
      <c r="Z248" s="4" t="s">
        <v>109</v>
      </c>
      <c r="AA248" s="4" t="s">
        <v>104</v>
      </c>
      <c r="AB248" s="4"/>
      <c r="AC248" s="4"/>
      <c r="AD248" s="4"/>
      <c r="AE248" s="4" t="s">
        <v>109</v>
      </c>
      <c r="AF248" s="4"/>
      <c r="AG248" s="4" t="s">
        <v>109</v>
      </c>
      <c r="AH248" s="4"/>
      <c r="AI248" s="4"/>
      <c r="AJ248" s="4"/>
      <c r="AK248" s="4"/>
      <c r="AL248" s="4" t="s">
        <v>111</v>
      </c>
      <c r="AM248" s="4" t="s">
        <v>112</v>
      </c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 t="s">
        <v>109</v>
      </c>
      <c r="BA248" s="4" t="s">
        <v>109</v>
      </c>
      <c r="BB248" s="4" t="s">
        <v>109</v>
      </c>
      <c r="BC248" s="4" t="s">
        <v>109</v>
      </c>
      <c r="BD248" s="4" t="s">
        <v>109</v>
      </c>
      <c r="BE248" s="4" t="s">
        <v>109</v>
      </c>
      <c r="BF248" s="37" t="s">
        <v>109</v>
      </c>
      <c r="BG248" s="37" t="s">
        <v>109</v>
      </c>
      <c r="BH248" s="4" t="s">
        <v>109</v>
      </c>
      <c r="BI248" s="4" t="s">
        <v>109</v>
      </c>
      <c r="BJ248" s="4" t="s">
        <v>109</v>
      </c>
      <c r="BK248" s="4" t="s">
        <v>109</v>
      </c>
      <c r="BL248" s="4" t="s">
        <v>109</v>
      </c>
      <c r="BM248" s="4"/>
      <c r="BN248" s="4"/>
      <c r="BO248" s="77"/>
      <c r="BP248" s="37" t="s">
        <v>103</v>
      </c>
      <c r="BQ248" s="37" t="s">
        <v>103</v>
      </c>
      <c r="BR248" s="37" t="s">
        <v>103</v>
      </c>
      <c r="BS248" s="37" t="s">
        <v>103</v>
      </c>
      <c r="BT248" s="37" t="s">
        <v>103</v>
      </c>
      <c r="BU248" s="77" t="s">
        <v>109</v>
      </c>
      <c r="BV248" s="77" t="s">
        <v>109</v>
      </c>
      <c r="BW248" s="77" t="s">
        <v>109</v>
      </c>
      <c r="BX248" s="38"/>
      <c r="BY248" s="77" t="s">
        <v>109</v>
      </c>
      <c r="BZ248" s="77" t="s">
        <v>109</v>
      </c>
      <c r="CA248" s="77" t="s">
        <v>109</v>
      </c>
      <c r="CB248" s="77" t="s">
        <v>109</v>
      </c>
      <c r="CC248" s="77"/>
    </row>
    <row r="249" spans="1:81" s="124" customFormat="1" ht="12.75">
      <c r="A249" s="36">
        <v>12</v>
      </c>
      <c r="B249" s="76" t="s">
        <v>890</v>
      </c>
      <c r="C249" s="76" t="s">
        <v>895</v>
      </c>
      <c r="D249" s="37" t="s">
        <v>886</v>
      </c>
      <c r="E249" s="33" t="s">
        <v>2896</v>
      </c>
      <c r="F249" s="78">
        <v>290710</v>
      </c>
      <c r="G249" s="37" t="s">
        <v>157</v>
      </c>
      <c r="H249" s="39">
        <v>83.06</v>
      </c>
      <c r="I249" s="38">
        <v>1920</v>
      </c>
      <c r="J249" s="38" t="s">
        <v>955</v>
      </c>
      <c r="K249" s="40" t="s">
        <v>118</v>
      </c>
      <c r="L249" s="40" t="s">
        <v>103</v>
      </c>
      <c r="M249" s="4" t="s">
        <v>104</v>
      </c>
      <c r="N249" s="4" t="s">
        <v>109</v>
      </c>
      <c r="O249" s="37" t="s">
        <v>795</v>
      </c>
      <c r="P249" s="37" t="s">
        <v>146</v>
      </c>
      <c r="Q249" s="37" t="s">
        <v>800</v>
      </c>
      <c r="R249" s="37" t="s">
        <v>813</v>
      </c>
      <c r="S249" s="4" t="s">
        <v>109</v>
      </c>
      <c r="T249" s="37" t="s">
        <v>960</v>
      </c>
      <c r="U249" s="37" t="s">
        <v>441</v>
      </c>
      <c r="V249" s="4" t="s">
        <v>109</v>
      </c>
      <c r="W249" s="4" t="s">
        <v>109</v>
      </c>
      <c r="X249" s="4" t="s">
        <v>104</v>
      </c>
      <c r="Y249" s="77"/>
      <c r="Z249" s="4" t="s">
        <v>109</v>
      </c>
      <c r="AA249" s="4" t="s">
        <v>104</v>
      </c>
      <c r="AB249" s="4"/>
      <c r="AC249" s="4"/>
      <c r="AD249" s="4"/>
      <c r="AE249" s="4" t="s">
        <v>109</v>
      </c>
      <c r="AF249" s="4"/>
      <c r="AG249" s="4" t="s">
        <v>109</v>
      </c>
      <c r="AH249" s="4"/>
      <c r="AI249" s="4"/>
      <c r="AJ249" s="4"/>
      <c r="AK249" s="4"/>
      <c r="AL249" s="4" t="s">
        <v>111</v>
      </c>
      <c r="AM249" s="4" t="s">
        <v>747</v>
      </c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 t="s">
        <v>109</v>
      </c>
      <c r="BA249" s="4" t="s">
        <v>109</v>
      </c>
      <c r="BB249" s="4" t="s">
        <v>109</v>
      </c>
      <c r="BC249" s="4" t="s">
        <v>109</v>
      </c>
      <c r="BD249" s="4" t="s">
        <v>109</v>
      </c>
      <c r="BE249" s="4" t="s">
        <v>109</v>
      </c>
      <c r="BF249" s="37" t="s">
        <v>109</v>
      </c>
      <c r="BG249" s="37" t="s">
        <v>109</v>
      </c>
      <c r="BH249" s="4" t="s">
        <v>109</v>
      </c>
      <c r="BI249" s="4" t="s">
        <v>109</v>
      </c>
      <c r="BJ249" s="4" t="s">
        <v>109</v>
      </c>
      <c r="BK249" s="4" t="s">
        <v>109</v>
      </c>
      <c r="BL249" s="4" t="s">
        <v>109</v>
      </c>
      <c r="BM249" s="4"/>
      <c r="BN249" s="4"/>
      <c r="BO249" s="77"/>
      <c r="BP249" s="37" t="s">
        <v>103</v>
      </c>
      <c r="BQ249" s="37" t="s">
        <v>103</v>
      </c>
      <c r="BR249" s="37" t="s">
        <v>103</v>
      </c>
      <c r="BS249" s="37" t="s">
        <v>103</v>
      </c>
      <c r="BT249" s="37" t="s">
        <v>103</v>
      </c>
      <c r="BU249" s="77" t="s">
        <v>109</v>
      </c>
      <c r="BV249" s="77" t="s">
        <v>109</v>
      </c>
      <c r="BW249" s="77" t="s">
        <v>109</v>
      </c>
      <c r="BX249" s="38"/>
      <c r="BY249" s="77" t="s">
        <v>109</v>
      </c>
      <c r="BZ249" s="77" t="s">
        <v>109</v>
      </c>
      <c r="CA249" s="77" t="s">
        <v>109</v>
      </c>
      <c r="CB249" s="77" t="s">
        <v>109</v>
      </c>
      <c r="CC249" s="77"/>
    </row>
    <row r="250" spans="1:81" s="124" customFormat="1" ht="12.75">
      <c r="A250" s="36">
        <v>13</v>
      </c>
      <c r="B250" s="76" t="s">
        <v>890</v>
      </c>
      <c r="C250" s="76" t="s">
        <v>896</v>
      </c>
      <c r="D250" s="37" t="s">
        <v>886</v>
      </c>
      <c r="E250" s="33" t="s">
        <v>2896</v>
      </c>
      <c r="F250" s="78">
        <v>402500</v>
      </c>
      <c r="G250" s="37" t="s">
        <v>157</v>
      </c>
      <c r="H250" s="39">
        <v>115</v>
      </c>
      <c r="I250" s="38" t="s">
        <v>798</v>
      </c>
      <c r="J250" s="38" t="s">
        <v>101</v>
      </c>
      <c r="K250" s="40" t="s">
        <v>118</v>
      </c>
      <c r="L250" s="40" t="s">
        <v>103</v>
      </c>
      <c r="M250" s="4" t="s">
        <v>109</v>
      </c>
      <c r="N250" s="4" t="s">
        <v>109</v>
      </c>
      <c r="O250" s="37" t="s">
        <v>795</v>
      </c>
      <c r="P250" s="37" t="s">
        <v>146</v>
      </c>
      <c r="Q250" s="37" t="s">
        <v>800</v>
      </c>
      <c r="R250" s="37" t="s">
        <v>794</v>
      </c>
      <c r="S250" s="4" t="s">
        <v>109</v>
      </c>
      <c r="T250" s="37" t="s">
        <v>963</v>
      </c>
      <c r="U250" s="37" t="s">
        <v>441</v>
      </c>
      <c r="V250" s="4" t="s">
        <v>109</v>
      </c>
      <c r="W250" s="4" t="s">
        <v>109</v>
      </c>
      <c r="X250" s="4" t="s">
        <v>104</v>
      </c>
      <c r="Y250" s="77"/>
      <c r="Z250" s="4" t="s">
        <v>109</v>
      </c>
      <c r="AA250" s="4" t="s">
        <v>104</v>
      </c>
      <c r="AB250" s="4"/>
      <c r="AC250" s="4"/>
      <c r="AD250" s="4"/>
      <c r="AE250" s="4" t="s">
        <v>109</v>
      </c>
      <c r="AF250" s="4"/>
      <c r="AG250" s="4" t="s">
        <v>109</v>
      </c>
      <c r="AH250" s="4"/>
      <c r="AI250" s="4"/>
      <c r="AJ250" s="4"/>
      <c r="AK250" s="4"/>
      <c r="AL250" s="4" t="s">
        <v>111</v>
      </c>
      <c r="AM250" s="4" t="s">
        <v>747</v>
      </c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 t="s">
        <v>109</v>
      </c>
      <c r="BA250" s="4" t="s">
        <v>109</v>
      </c>
      <c r="BB250" s="4" t="s">
        <v>109</v>
      </c>
      <c r="BC250" s="4" t="s">
        <v>109</v>
      </c>
      <c r="BD250" s="4" t="s">
        <v>109</v>
      </c>
      <c r="BE250" s="4" t="s">
        <v>109</v>
      </c>
      <c r="BF250" s="37" t="s">
        <v>109</v>
      </c>
      <c r="BG250" s="37" t="s">
        <v>109</v>
      </c>
      <c r="BH250" s="4" t="s">
        <v>109</v>
      </c>
      <c r="BI250" s="4" t="s">
        <v>109</v>
      </c>
      <c r="BJ250" s="4" t="s">
        <v>109</v>
      </c>
      <c r="BK250" s="4" t="s">
        <v>109</v>
      </c>
      <c r="BL250" s="4" t="s">
        <v>109</v>
      </c>
      <c r="BM250" s="4"/>
      <c r="BN250" s="4"/>
      <c r="BO250" s="77"/>
      <c r="BP250" s="37" t="s">
        <v>103</v>
      </c>
      <c r="BQ250" s="37" t="s">
        <v>103</v>
      </c>
      <c r="BR250" s="37" t="s">
        <v>103</v>
      </c>
      <c r="BS250" s="37" t="s">
        <v>103</v>
      </c>
      <c r="BT250" s="37" t="s">
        <v>103</v>
      </c>
      <c r="BU250" s="77" t="s">
        <v>109</v>
      </c>
      <c r="BV250" s="77" t="s">
        <v>109</v>
      </c>
      <c r="BW250" s="77" t="s">
        <v>109</v>
      </c>
      <c r="BX250" s="38"/>
      <c r="BY250" s="77" t="s">
        <v>109</v>
      </c>
      <c r="BZ250" s="77" t="s">
        <v>109</v>
      </c>
      <c r="CA250" s="77" t="s">
        <v>109</v>
      </c>
      <c r="CB250" s="77" t="s">
        <v>109</v>
      </c>
      <c r="CC250" s="77"/>
    </row>
    <row r="251" spans="1:81" s="124" customFormat="1" ht="12.75">
      <c r="A251" s="36">
        <v>14</v>
      </c>
      <c r="B251" s="76" t="s">
        <v>897</v>
      </c>
      <c r="C251" s="76" t="s">
        <v>898</v>
      </c>
      <c r="D251" s="37" t="s">
        <v>886</v>
      </c>
      <c r="E251" s="33" t="s">
        <v>2896</v>
      </c>
      <c r="F251" s="78">
        <v>785400</v>
      </c>
      <c r="G251" s="37" t="s">
        <v>157</v>
      </c>
      <c r="H251" s="39">
        <v>224.4</v>
      </c>
      <c r="I251" s="38">
        <v>1964</v>
      </c>
      <c r="J251" s="38" t="s">
        <v>101</v>
      </c>
      <c r="K251" s="40" t="s">
        <v>138</v>
      </c>
      <c r="L251" s="40" t="s">
        <v>103</v>
      </c>
      <c r="M251" s="4" t="s">
        <v>109</v>
      </c>
      <c r="N251" s="4" t="s">
        <v>109</v>
      </c>
      <c r="O251" s="37" t="s">
        <v>795</v>
      </c>
      <c r="P251" s="37" t="s">
        <v>146</v>
      </c>
      <c r="Q251" s="37" t="s">
        <v>800</v>
      </c>
      <c r="R251" s="37" t="s">
        <v>108</v>
      </c>
      <c r="S251" s="4" t="s">
        <v>109</v>
      </c>
      <c r="T251" s="37" t="s">
        <v>962</v>
      </c>
      <c r="U251" s="37" t="s">
        <v>441</v>
      </c>
      <c r="V251" s="4" t="s">
        <v>109</v>
      </c>
      <c r="W251" s="4" t="s">
        <v>109</v>
      </c>
      <c r="X251" s="4" t="s">
        <v>104</v>
      </c>
      <c r="Y251" s="77"/>
      <c r="Z251" s="4" t="s">
        <v>109</v>
      </c>
      <c r="AA251" s="4" t="s">
        <v>104</v>
      </c>
      <c r="AB251" s="4"/>
      <c r="AC251" s="4"/>
      <c r="AD251" s="4"/>
      <c r="AE251" s="4" t="s">
        <v>109</v>
      </c>
      <c r="AF251" s="4"/>
      <c r="AG251" s="4" t="s">
        <v>109</v>
      </c>
      <c r="AH251" s="4"/>
      <c r="AI251" s="4"/>
      <c r="AJ251" s="4"/>
      <c r="AK251" s="4"/>
      <c r="AL251" s="4" t="s">
        <v>111</v>
      </c>
      <c r="AM251" s="4" t="s">
        <v>112</v>
      </c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 t="s">
        <v>109</v>
      </c>
      <c r="BA251" s="4" t="s">
        <v>109</v>
      </c>
      <c r="BB251" s="4" t="s">
        <v>109</v>
      </c>
      <c r="BC251" s="4" t="s">
        <v>109</v>
      </c>
      <c r="BD251" s="4" t="s">
        <v>109</v>
      </c>
      <c r="BE251" s="4" t="s">
        <v>109</v>
      </c>
      <c r="BF251" s="37" t="s">
        <v>109</v>
      </c>
      <c r="BG251" s="37" t="s">
        <v>109</v>
      </c>
      <c r="BH251" s="4" t="s">
        <v>109</v>
      </c>
      <c r="BI251" s="4" t="s">
        <v>109</v>
      </c>
      <c r="BJ251" s="4" t="s">
        <v>109</v>
      </c>
      <c r="BK251" s="4" t="s">
        <v>109</v>
      </c>
      <c r="BL251" s="4" t="s">
        <v>109</v>
      </c>
      <c r="BM251" s="4"/>
      <c r="BN251" s="4"/>
      <c r="BO251" s="77"/>
      <c r="BP251" s="37" t="s">
        <v>103</v>
      </c>
      <c r="BQ251" s="37" t="s">
        <v>103</v>
      </c>
      <c r="BR251" s="37" t="s">
        <v>103</v>
      </c>
      <c r="BS251" s="37" t="s">
        <v>103</v>
      </c>
      <c r="BT251" s="37" t="s">
        <v>103</v>
      </c>
      <c r="BU251" s="77" t="s">
        <v>109</v>
      </c>
      <c r="BV251" s="77" t="s">
        <v>109</v>
      </c>
      <c r="BW251" s="77" t="s">
        <v>109</v>
      </c>
      <c r="BX251" s="38"/>
      <c r="BY251" s="77" t="s">
        <v>109</v>
      </c>
      <c r="BZ251" s="77" t="s">
        <v>109</v>
      </c>
      <c r="CA251" s="77" t="s">
        <v>109</v>
      </c>
      <c r="CB251" s="77" t="s">
        <v>109</v>
      </c>
      <c r="CC251" s="77"/>
    </row>
    <row r="252" spans="1:81" s="124" customFormat="1" ht="12.75">
      <c r="A252" s="36">
        <v>15</v>
      </c>
      <c r="B252" s="76" t="s">
        <v>899</v>
      </c>
      <c r="C252" s="76" t="s">
        <v>979</v>
      </c>
      <c r="D252" s="37" t="s">
        <v>886</v>
      </c>
      <c r="E252" s="33" t="s">
        <v>2896</v>
      </c>
      <c r="F252" s="78">
        <v>700000</v>
      </c>
      <c r="G252" s="37" t="s">
        <v>157</v>
      </c>
      <c r="H252" s="39">
        <v>200</v>
      </c>
      <c r="I252" s="38">
        <v>1873</v>
      </c>
      <c r="J252" s="38" t="s">
        <v>955</v>
      </c>
      <c r="K252" s="40" t="s">
        <v>121</v>
      </c>
      <c r="L252" s="40" t="s">
        <v>103</v>
      </c>
      <c r="M252" s="4" t="s">
        <v>104</v>
      </c>
      <c r="N252" s="4" t="s">
        <v>104</v>
      </c>
      <c r="O252" s="37" t="s">
        <v>795</v>
      </c>
      <c r="P252" s="37" t="s">
        <v>801</v>
      </c>
      <c r="Q252" s="37" t="s">
        <v>122</v>
      </c>
      <c r="R252" s="37" t="s">
        <v>108</v>
      </c>
      <c r="S252" s="4" t="s">
        <v>109</v>
      </c>
      <c r="T252" s="37" t="s">
        <v>959</v>
      </c>
      <c r="U252" s="37" t="s">
        <v>441</v>
      </c>
      <c r="V252" s="4" t="s">
        <v>109</v>
      </c>
      <c r="W252" s="4" t="s">
        <v>109</v>
      </c>
      <c r="X252" s="4" t="s">
        <v>104</v>
      </c>
      <c r="Y252" s="77"/>
      <c r="Z252" s="4" t="s">
        <v>109</v>
      </c>
      <c r="AA252" s="4" t="s">
        <v>104</v>
      </c>
      <c r="AB252" s="4"/>
      <c r="AC252" s="4"/>
      <c r="AD252" s="4"/>
      <c r="AE252" s="4" t="s">
        <v>109</v>
      </c>
      <c r="AF252" s="4"/>
      <c r="AG252" s="4" t="s">
        <v>109</v>
      </c>
      <c r="AH252" s="4"/>
      <c r="AI252" s="4"/>
      <c r="AJ252" s="4"/>
      <c r="AK252" s="4"/>
      <c r="AL252" s="4" t="s">
        <v>111</v>
      </c>
      <c r="AM252" s="4" t="s">
        <v>112</v>
      </c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 t="s">
        <v>109</v>
      </c>
      <c r="BA252" s="4" t="s">
        <v>109</v>
      </c>
      <c r="BB252" s="4" t="s">
        <v>109</v>
      </c>
      <c r="BC252" s="4" t="s">
        <v>109</v>
      </c>
      <c r="BD252" s="4" t="s">
        <v>109</v>
      </c>
      <c r="BE252" s="4" t="s">
        <v>109</v>
      </c>
      <c r="BF252" s="37" t="s">
        <v>109</v>
      </c>
      <c r="BG252" s="37" t="s">
        <v>109</v>
      </c>
      <c r="BH252" s="4" t="s">
        <v>109</v>
      </c>
      <c r="BI252" s="4" t="s">
        <v>109</v>
      </c>
      <c r="BJ252" s="4" t="s">
        <v>109</v>
      </c>
      <c r="BK252" s="4" t="s">
        <v>109</v>
      </c>
      <c r="BL252" s="4" t="s">
        <v>109</v>
      </c>
      <c r="BM252" s="4"/>
      <c r="BN252" s="4"/>
      <c r="BO252" s="77"/>
      <c r="BP252" s="37" t="s">
        <v>103</v>
      </c>
      <c r="BQ252" s="37" t="s">
        <v>103</v>
      </c>
      <c r="BR252" s="37" t="s">
        <v>103</v>
      </c>
      <c r="BS252" s="37" t="s">
        <v>103</v>
      </c>
      <c r="BT252" s="37" t="s">
        <v>103</v>
      </c>
      <c r="BU252" s="77" t="s">
        <v>109</v>
      </c>
      <c r="BV252" s="77" t="s">
        <v>109</v>
      </c>
      <c r="BW252" s="77" t="s">
        <v>109</v>
      </c>
      <c r="BX252" s="38"/>
      <c r="BY252" s="77" t="s">
        <v>109</v>
      </c>
      <c r="BZ252" s="77" t="s">
        <v>109</v>
      </c>
      <c r="CA252" s="77" t="s">
        <v>109</v>
      </c>
      <c r="CB252" s="77" t="s">
        <v>109</v>
      </c>
      <c r="CC252" s="77"/>
    </row>
    <row r="253" spans="1:81" s="124" customFormat="1" ht="12.75">
      <c r="A253" s="36">
        <v>16</v>
      </c>
      <c r="B253" s="76" t="s">
        <v>899</v>
      </c>
      <c r="C253" s="76" t="s">
        <v>980</v>
      </c>
      <c r="D253" s="37" t="s">
        <v>886</v>
      </c>
      <c r="E253" s="33" t="s">
        <v>2896</v>
      </c>
      <c r="F253" s="78">
        <v>850500</v>
      </c>
      <c r="G253" s="37" t="s">
        <v>157</v>
      </c>
      <c r="H253" s="39">
        <v>243</v>
      </c>
      <c r="I253" s="38">
        <v>1874</v>
      </c>
      <c r="J253" s="38" t="s">
        <v>955</v>
      </c>
      <c r="K253" s="40" t="s">
        <v>102</v>
      </c>
      <c r="L253" s="40" t="s">
        <v>103</v>
      </c>
      <c r="M253" s="4" t="s">
        <v>109</v>
      </c>
      <c r="N253" s="4" t="s">
        <v>109</v>
      </c>
      <c r="O253" s="37" t="s">
        <v>795</v>
      </c>
      <c r="P253" s="37" t="s">
        <v>146</v>
      </c>
      <c r="Q253" s="37" t="s">
        <v>800</v>
      </c>
      <c r="R253" s="37" t="s">
        <v>108</v>
      </c>
      <c r="S253" s="4" t="s">
        <v>109</v>
      </c>
      <c r="T253" s="37" t="s">
        <v>959</v>
      </c>
      <c r="U253" s="37" t="s">
        <v>441</v>
      </c>
      <c r="V253" s="4" t="s">
        <v>109</v>
      </c>
      <c r="W253" s="4" t="s">
        <v>109</v>
      </c>
      <c r="X253" s="4" t="s">
        <v>104</v>
      </c>
      <c r="Y253" s="77"/>
      <c r="Z253" s="4" t="s">
        <v>109</v>
      </c>
      <c r="AA253" s="4" t="s">
        <v>104</v>
      </c>
      <c r="AB253" s="4"/>
      <c r="AC253" s="4"/>
      <c r="AD253" s="4"/>
      <c r="AE253" s="4" t="s">
        <v>109</v>
      </c>
      <c r="AF253" s="4"/>
      <c r="AG253" s="4" t="s">
        <v>109</v>
      </c>
      <c r="AH253" s="4"/>
      <c r="AI253" s="4"/>
      <c r="AJ253" s="4"/>
      <c r="AK253" s="4"/>
      <c r="AL253" s="4" t="s">
        <v>111</v>
      </c>
      <c r="AM253" s="4" t="s">
        <v>112</v>
      </c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 t="s">
        <v>109</v>
      </c>
      <c r="BA253" s="4" t="s">
        <v>109</v>
      </c>
      <c r="BB253" s="4" t="s">
        <v>109</v>
      </c>
      <c r="BC253" s="4" t="s">
        <v>109</v>
      </c>
      <c r="BD253" s="4" t="s">
        <v>109</v>
      </c>
      <c r="BE253" s="4" t="s">
        <v>109</v>
      </c>
      <c r="BF253" s="37" t="s">
        <v>109</v>
      </c>
      <c r="BG253" s="37" t="s">
        <v>109</v>
      </c>
      <c r="BH253" s="4" t="s">
        <v>109</v>
      </c>
      <c r="BI253" s="4" t="s">
        <v>109</v>
      </c>
      <c r="BJ253" s="4" t="s">
        <v>109</v>
      </c>
      <c r="BK253" s="4" t="s">
        <v>109</v>
      </c>
      <c r="BL253" s="4" t="s">
        <v>109</v>
      </c>
      <c r="BM253" s="4"/>
      <c r="BN253" s="4"/>
      <c r="BO253" s="77"/>
      <c r="BP253" s="37" t="s">
        <v>103</v>
      </c>
      <c r="BQ253" s="37" t="s">
        <v>103</v>
      </c>
      <c r="BR253" s="37" t="s">
        <v>103</v>
      </c>
      <c r="BS253" s="37" t="s">
        <v>103</v>
      </c>
      <c r="BT253" s="37" t="s">
        <v>103</v>
      </c>
      <c r="BU253" s="77" t="s">
        <v>109</v>
      </c>
      <c r="BV253" s="77" t="s">
        <v>109</v>
      </c>
      <c r="BW253" s="77" t="s">
        <v>109</v>
      </c>
      <c r="BX253" s="38"/>
      <c r="BY253" s="77" t="s">
        <v>109</v>
      </c>
      <c r="BZ253" s="77" t="s">
        <v>109</v>
      </c>
      <c r="CA253" s="77" t="s">
        <v>109</v>
      </c>
      <c r="CB253" s="77" t="s">
        <v>109</v>
      </c>
      <c r="CC253" s="77"/>
    </row>
    <row r="254" spans="1:81" s="124" customFormat="1" ht="12.75">
      <c r="A254" s="36">
        <v>17</v>
      </c>
      <c r="B254" s="76" t="s">
        <v>890</v>
      </c>
      <c r="C254" s="76" t="s">
        <v>981</v>
      </c>
      <c r="D254" s="37" t="s">
        <v>886</v>
      </c>
      <c r="E254" s="33" t="s">
        <v>2896</v>
      </c>
      <c r="F254" s="78">
        <v>171500</v>
      </c>
      <c r="G254" s="37" t="s">
        <v>157</v>
      </c>
      <c r="H254" s="39">
        <v>49</v>
      </c>
      <c r="I254" s="38">
        <v>1874</v>
      </c>
      <c r="J254" s="38" t="s">
        <v>955</v>
      </c>
      <c r="K254" s="40" t="s">
        <v>118</v>
      </c>
      <c r="L254" s="40" t="s">
        <v>103</v>
      </c>
      <c r="M254" s="4" t="s">
        <v>109</v>
      </c>
      <c r="N254" s="4" t="s">
        <v>109</v>
      </c>
      <c r="O254" s="37" t="s">
        <v>795</v>
      </c>
      <c r="P254" s="37" t="s">
        <v>146</v>
      </c>
      <c r="Q254" s="37" t="s">
        <v>800</v>
      </c>
      <c r="R254" s="37" t="s">
        <v>108</v>
      </c>
      <c r="S254" s="4" t="s">
        <v>109</v>
      </c>
      <c r="T254" s="37" t="s">
        <v>960</v>
      </c>
      <c r="U254" s="37" t="s">
        <v>441</v>
      </c>
      <c r="V254" s="4" t="s">
        <v>109</v>
      </c>
      <c r="W254" s="4" t="s">
        <v>109</v>
      </c>
      <c r="X254" s="4" t="s">
        <v>104</v>
      </c>
      <c r="Y254" s="77"/>
      <c r="Z254" s="4" t="s">
        <v>109</v>
      </c>
      <c r="AA254" s="4" t="s">
        <v>104</v>
      </c>
      <c r="AB254" s="4"/>
      <c r="AC254" s="4"/>
      <c r="AD254" s="4"/>
      <c r="AE254" s="4" t="s">
        <v>109</v>
      </c>
      <c r="AF254" s="4"/>
      <c r="AG254" s="4" t="s">
        <v>109</v>
      </c>
      <c r="AH254" s="4"/>
      <c r="AI254" s="4"/>
      <c r="AJ254" s="4"/>
      <c r="AK254" s="4"/>
      <c r="AL254" s="4" t="s">
        <v>111</v>
      </c>
      <c r="AM254" s="4" t="s">
        <v>112</v>
      </c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 t="s">
        <v>109</v>
      </c>
      <c r="BA254" s="4" t="s">
        <v>109</v>
      </c>
      <c r="BB254" s="4" t="s">
        <v>109</v>
      </c>
      <c r="BC254" s="4" t="s">
        <v>109</v>
      </c>
      <c r="BD254" s="4" t="s">
        <v>109</v>
      </c>
      <c r="BE254" s="4" t="s">
        <v>109</v>
      </c>
      <c r="BF254" s="37" t="s">
        <v>109</v>
      </c>
      <c r="BG254" s="37" t="s">
        <v>109</v>
      </c>
      <c r="BH254" s="4" t="s">
        <v>109</v>
      </c>
      <c r="BI254" s="4" t="s">
        <v>109</v>
      </c>
      <c r="BJ254" s="4" t="s">
        <v>109</v>
      </c>
      <c r="BK254" s="4" t="s">
        <v>109</v>
      </c>
      <c r="BL254" s="4" t="s">
        <v>109</v>
      </c>
      <c r="BM254" s="4"/>
      <c r="BN254" s="4"/>
      <c r="BO254" s="77"/>
      <c r="BP254" s="37" t="s">
        <v>103</v>
      </c>
      <c r="BQ254" s="37" t="s">
        <v>103</v>
      </c>
      <c r="BR254" s="37" t="s">
        <v>103</v>
      </c>
      <c r="BS254" s="37" t="s">
        <v>103</v>
      </c>
      <c r="BT254" s="37" t="s">
        <v>103</v>
      </c>
      <c r="BU254" s="77" t="s">
        <v>109</v>
      </c>
      <c r="BV254" s="77" t="s">
        <v>109</v>
      </c>
      <c r="BW254" s="77" t="s">
        <v>109</v>
      </c>
      <c r="BX254" s="38"/>
      <c r="BY254" s="77" t="s">
        <v>109</v>
      </c>
      <c r="BZ254" s="77" t="s">
        <v>109</v>
      </c>
      <c r="CA254" s="77" t="s">
        <v>109</v>
      </c>
      <c r="CB254" s="77" t="s">
        <v>109</v>
      </c>
      <c r="CC254" s="77"/>
    </row>
    <row r="255" spans="1:81" s="124" customFormat="1" ht="12.75">
      <c r="A255" s="36">
        <v>18</v>
      </c>
      <c r="B255" s="76" t="s">
        <v>890</v>
      </c>
      <c r="C255" s="76" t="s">
        <v>983</v>
      </c>
      <c r="D255" s="37" t="s">
        <v>886</v>
      </c>
      <c r="E255" s="33" t="s">
        <v>2896</v>
      </c>
      <c r="F255" s="78">
        <v>885500</v>
      </c>
      <c r="G255" s="37" t="s">
        <v>157</v>
      </c>
      <c r="H255" s="39">
        <v>253</v>
      </c>
      <c r="I255" s="38">
        <v>1874</v>
      </c>
      <c r="J255" s="38" t="s">
        <v>955</v>
      </c>
      <c r="K255" s="40" t="s">
        <v>118</v>
      </c>
      <c r="L255" s="40" t="s">
        <v>103</v>
      </c>
      <c r="M255" s="4" t="s">
        <v>104</v>
      </c>
      <c r="N255" s="4" t="s">
        <v>109</v>
      </c>
      <c r="O255" s="37" t="s">
        <v>795</v>
      </c>
      <c r="P255" s="37" t="s">
        <v>146</v>
      </c>
      <c r="Q255" s="37" t="s">
        <v>800</v>
      </c>
      <c r="R255" s="37" t="s">
        <v>796</v>
      </c>
      <c r="S255" s="4" t="s">
        <v>109</v>
      </c>
      <c r="T255" s="37" t="s">
        <v>960</v>
      </c>
      <c r="U255" s="37" t="s">
        <v>441</v>
      </c>
      <c r="V255" s="4" t="s">
        <v>109</v>
      </c>
      <c r="W255" s="4" t="s">
        <v>109</v>
      </c>
      <c r="X255" s="4" t="s">
        <v>104</v>
      </c>
      <c r="Y255" s="77"/>
      <c r="Z255" s="4" t="s">
        <v>109</v>
      </c>
      <c r="AA255" s="4" t="s">
        <v>104</v>
      </c>
      <c r="AB255" s="4"/>
      <c r="AC255" s="4"/>
      <c r="AD255" s="4"/>
      <c r="AE255" s="4" t="s">
        <v>109</v>
      </c>
      <c r="AF255" s="4"/>
      <c r="AG255" s="4" t="s">
        <v>109</v>
      </c>
      <c r="AH255" s="4"/>
      <c r="AI255" s="4"/>
      <c r="AJ255" s="4"/>
      <c r="AK255" s="4"/>
      <c r="AL255" s="4" t="s">
        <v>111</v>
      </c>
      <c r="AM255" s="4" t="s">
        <v>112</v>
      </c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 t="s">
        <v>109</v>
      </c>
      <c r="BA255" s="4" t="s">
        <v>109</v>
      </c>
      <c r="BB255" s="4" t="s">
        <v>109</v>
      </c>
      <c r="BC255" s="4" t="s">
        <v>109</v>
      </c>
      <c r="BD255" s="4" t="s">
        <v>109</v>
      </c>
      <c r="BE255" s="4" t="s">
        <v>109</v>
      </c>
      <c r="BF255" s="37" t="s">
        <v>109</v>
      </c>
      <c r="BG255" s="37" t="s">
        <v>109</v>
      </c>
      <c r="BH255" s="4" t="s">
        <v>109</v>
      </c>
      <c r="BI255" s="4" t="s">
        <v>109</v>
      </c>
      <c r="BJ255" s="4" t="s">
        <v>109</v>
      </c>
      <c r="BK255" s="4" t="s">
        <v>109</v>
      </c>
      <c r="BL255" s="4" t="s">
        <v>109</v>
      </c>
      <c r="BM255" s="4"/>
      <c r="BN255" s="4"/>
      <c r="BO255" s="77"/>
      <c r="BP255" s="37" t="s">
        <v>103</v>
      </c>
      <c r="BQ255" s="37" t="s">
        <v>103</v>
      </c>
      <c r="BR255" s="37" t="s">
        <v>103</v>
      </c>
      <c r="BS255" s="37" t="s">
        <v>103</v>
      </c>
      <c r="BT255" s="37" t="s">
        <v>103</v>
      </c>
      <c r="BU255" s="77" t="s">
        <v>109</v>
      </c>
      <c r="BV255" s="77" t="s">
        <v>109</v>
      </c>
      <c r="BW255" s="77" t="s">
        <v>109</v>
      </c>
      <c r="BX255" s="38"/>
      <c r="BY255" s="77" t="s">
        <v>109</v>
      </c>
      <c r="BZ255" s="77" t="s">
        <v>109</v>
      </c>
      <c r="CA255" s="77" t="s">
        <v>109</v>
      </c>
      <c r="CB255" s="77" t="s">
        <v>109</v>
      </c>
      <c r="CC255" s="77"/>
    </row>
    <row r="256" spans="1:81" s="124" customFormat="1" ht="12.75">
      <c r="A256" s="36">
        <v>19</v>
      </c>
      <c r="B256" s="76" t="s">
        <v>890</v>
      </c>
      <c r="C256" s="76" t="s">
        <v>984</v>
      </c>
      <c r="D256" s="37" t="s">
        <v>886</v>
      </c>
      <c r="E256" s="33" t="s">
        <v>2896</v>
      </c>
      <c r="F256" s="78">
        <v>1332287.5999999999</v>
      </c>
      <c r="G256" s="37" t="s">
        <v>157</v>
      </c>
      <c r="H256" s="39">
        <v>380.65359999999998</v>
      </c>
      <c r="I256" s="38">
        <v>1925</v>
      </c>
      <c r="J256" s="38" t="s">
        <v>955</v>
      </c>
      <c r="K256" s="40" t="s">
        <v>121</v>
      </c>
      <c r="L256" s="40" t="s">
        <v>103</v>
      </c>
      <c r="M256" s="4" t="s">
        <v>104</v>
      </c>
      <c r="N256" s="4" t="s">
        <v>104</v>
      </c>
      <c r="O256" s="37" t="s">
        <v>795</v>
      </c>
      <c r="P256" s="37" t="s">
        <v>146</v>
      </c>
      <c r="Q256" s="37" t="s">
        <v>800</v>
      </c>
      <c r="R256" s="37" t="s">
        <v>108</v>
      </c>
      <c r="S256" s="4" t="s">
        <v>109</v>
      </c>
      <c r="T256" s="37" t="s">
        <v>959</v>
      </c>
      <c r="U256" s="37" t="s">
        <v>441</v>
      </c>
      <c r="V256" s="4" t="s">
        <v>109</v>
      </c>
      <c r="W256" s="4" t="s">
        <v>109</v>
      </c>
      <c r="X256" s="4" t="s">
        <v>104</v>
      </c>
      <c r="Y256" s="77"/>
      <c r="Z256" s="4" t="s">
        <v>109</v>
      </c>
      <c r="AA256" s="4" t="s">
        <v>104</v>
      </c>
      <c r="AB256" s="4"/>
      <c r="AC256" s="4"/>
      <c r="AD256" s="4"/>
      <c r="AE256" s="4" t="s">
        <v>109</v>
      </c>
      <c r="AF256" s="4"/>
      <c r="AG256" s="4" t="s">
        <v>109</v>
      </c>
      <c r="AH256" s="4"/>
      <c r="AI256" s="4"/>
      <c r="AJ256" s="4"/>
      <c r="AK256" s="4"/>
      <c r="AL256" s="4" t="s">
        <v>111</v>
      </c>
      <c r="AM256" s="4" t="s">
        <v>112</v>
      </c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 t="s">
        <v>109</v>
      </c>
      <c r="BA256" s="4" t="s">
        <v>109</v>
      </c>
      <c r="BB256" s="4" t="s">
        <v>109</v>
      </c>
      <c r="BC256" s="4" t="s">
        <v>109</v>
      </c>
      <c r="BD256" s="4" t="s">
        <v>109</v>
      </c>
      <c r="BE256" s="4" t="s">
        <v>109</v>
      </c>
      <c r="BF256" s="37" t="s">
        <v>109</v>
      </c>
      <c r="BG256" s="37" t="s">
        <v>109</v>
      </c>
      <c r="BH256" s="4" t="s">
        <v>109</v>
      </c>
      <c r="BI256" s="4" t="s">
        <v>109</v>
      </c>
      <c r="BJ256" s="4" t="s">
        <v>109</v>
      </c>
      <c r="BK256" s="4" t="s">
        <v>109</v>
      </c>
      <c r="BL256" s="4" t="s">
        <v>109</v>
      </c>
      <c r="BM256" s="4"/>
      <c r="BN256" s="4"/>
      <c r="BO256" s="77"/>
      <c r="BP256" s="37" t="s">
        <v>103</v>
      </c>
      <c r="BQ256" s="37" t="s">
        <v>103</v>
      </c>
      <c r="BR256" s="37" t="s">
        <v>103</v>
      </c>
      <c r="BS256" s="37" t="s">
        <v>103</v>
      </c>
      <c r="BT256" s="37" t="s">
        <v>103</v>
      </c>
      <c r="BU256" s="77" t="s">
        <v>109</v>
      </c>
      <c r="BV256" s="77" t="s">
        <v>109</v>
      </c>
      <c r="BW256" s="77" t="s">
        <v>109</v>
      </c>
      <c r="BX256" s="38"/>
      <c r="BY256" s="77" t="s">
        <v>109</v>
      </c>
      <c r="BZ256" s="77" t="s">
        <v>109</v>
      </c>
      <c r="CA256" s="77" t="s">
        <v>109</v>
      </c>
      <c r="CB256" s="77" t="s">
        <v>109</v>
      </c>
      <c r="CC256" s="77"/>
    </row>
    <row r="257" spans="1:81" s="124" customFormat="1" ht="12.75">
      <c r="A257" s="36">
        <v>20</v>
      </c>
      <c r="B257" s="76" t="s">
        <v>890</v>
      </c>
      <c r="C257" s="76" t="s">
        <v>985</v>
      </c>
      <c r="D257" s="37" t="s">
        <v>886</v>
      </c>
      <c r="E257" s="33" t="s">
        <v>2896</v>
      </c>
      <c r="F257" s="78">
        <v>917000</v>
      </c>
      <c r="G257" s="37" t="s">
        <v>157</v>
      </c>
      <c r="H257" s="39">
        <v>262</v>
      </c>
      <c r="I257" s="38">
        <v>1890</v>
      </c>
      <c r="J257" s="38" t="s">
        <v>955</v>
      </c>
      <c r="K257" s="40" t="s">
        <v>121</v>
      </c>
      <c r="L257" s="40" t="s">
        <v>138</v>
      </c>
      <c r="M257" s="4" t="s">
        <v>109</v>
      </c>
      <c r="N257" s="4" t="s">
        <v>104</v>
      </c>
      <c r="O257" s="37" t="s">
        <v>795</v>
      </c>
      <c r="P257" s="37" t="s">
        <v>146</v>
      </c>
      <c r="Q257" s="37" t="s">
        <v>800</v>
      </c>
      <c r="R257" s="37" t="s">
        <v>108</v>
      </c>
      <c r="S257" s="4" t="s">
        <v>109</v>
      </c>
      <c r="T257" s="37" t="s">
        <v>959</v>
      </c>
      <c r="U257" s="37" t="s">
        <v>441</v>
      </c>
      <c r="V257" s="4" t="s">
        <v>109</v>
      </c>
      <c r="W257" s="4" t="s">
        <v>109</v>
      </c>
      <c r="X257" s="4" t="s">
        <v>104</v>
      </c>
      <c r="Y257" s="77"/>
      <c r="Z257" s="4" t="s">
        <v>109</v>
      </c>
      <c r="AA257" s="4" t="s">
        <v>104</v>
      </c>
      <c r="AB257" s="4"/>
      <c r="AC257" s="4"/>
      <c r="AD257" s="4"/>
      <c r="AE257" s="4" t="s">
        <v>109</v>
      </c>
      <c r="AF257" s="4"/>
      <c r="AG257" s="4" t="s">
        <v>109</v>
      </c>
      <c r="AH257" s="4"/>
      <c r="AI257" s="4"/>
      <c r="AJ257" s="4"/>
      <c r="AK257" s="4"/>
      <c r="AL257" s="4" t="s">
        <v>111</v>
      </c>
      <c r="AM257" s="4" t="s">
        <v>112</v>
      </c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 t="s">
        <v>109</v>
      </c>
      <c r="BA257" s="4" t="s">
        <v>109</v>
      </c>
      <c r="BB257" s="4" t="s">
        <v>109</v>
      </c>
      <c r="BC257" s="4" t="s">
        <v>109</v>
      </c>
      <c r="BD257" s="4" t="s">
        <v>109</v>
      </c>
      <c r="BE257" s="4" t="s">
        <v>109</v>
      </c>
      <c r="BF257" s="37" t="s">
        <v>109</v>
      </c>
      <c r="BG257" s="37" t="s">
        <v>109</v>
      </c>
      <c r="BH257" s="4" t="s">
        <v>109</v>
      </c>
      <c r="BI257" s="4" t="s">
        <v>109</v>
      </c>
      <c r="BJ257" s="4" t="s">
        <v>109</v>
      </c>
      <c r="BK257" s="4" t="s">
        <v>109</v>
      </c>
      <c r="BL257" s="4" t="s">
        <v>109</v>
      </c>
      <c r="BM257" s="4"/>
      <c r="BN257" s="4"/>
      <c r="BO257" s="77"/>
      <c r="BP257" s="37" t="s">
        <v>103</v>
      </c>
      <c r="BQ257" s="37" t="s">
        <v>103</v>
      </c>
      <c r="BR257" s="37" t="s">
        <v>103</v>
      </c>
      <c r="BS257" s="37" t="s">
        <v>103</v>
      </c>
      <c r="BT257" s="37" t="s">
        <v>103</v>
      </c>
      <c r="BU257" s="77" t="s">
        <v>109</v>
      </c>
      <c r="BV257" s="77" t="s">
        <v>109</v>
      </c>
      <c r="BW257" s="77" t="s">
        <v>109</v>
      </c>
      <c r="BX257" s="38"/>
      <c r="BY257" s="77" t="s">
        <v>109</v>
      </c>
      <c r="BZ257" s="77" t="s">
        <v>109</v>
      </c>
      <c r="CA257" s="77" t="s">
        <v>109</v>
      </c>
      <c r="CB257" s="77" t="s">
        <v>109</v>
      </c>
      <c r="CC257" s="77"/>
    </row>
    <row r="258" spans="1:81" s="124" customFormat="1" ht="12.75">
      <c r="A258" s="36">
        <v>21</v>
      </c>
      <c r="B258" s="76" t="s">
        <v>899</v>
      </c>
      <c r="C258" s="76" t="s">
        <v>900</v>
      </c>
      <c r="D258" s="37" t="s">
        <v>886</v>
      </c>
      <c r="E258" s="33" t="s">
        <v>2896</v>
      </c>
      <c r="F258" s="78">
        <v>3442093.2</v>
      </c>
      <c r="G258" s="37" t="s">
        <v>157</v>
      </c>
      <c r="H258" s="39">
        <v>983.45519999999999</v>
      </c>
      <c r="I258" s="38">
        <v>1977</v>
      </c>
      <c r="J258" s="38" t="s">
        <v>955</v>
      </c>
      <c r="K258" s="40" t="s">
        <v>102</v>
      </c>
      <c r="L258" s="40" t="s">
        <v>103</v>
      </c>
      <c r="M258" s="4" t="s">
        <v>109</v>
      </c>
      <c r="N258" s="4" t="s">
        <v>109</v>
      </c>
      <c r="O258" s="37" t="s">
        <v>792</v>
      </c>
      <c r="P258" s="37" t="s">
        <v>793</v>
      </c>
      <c r="Q258" s="37" t="s">
        <v>122</v>
      </c>
      <c r="R258" s="37" t="s">
        <v>108</v>
      </c>
      <c r="S258" s="4" t="s">
        <v>109</v>
      </c>
      <c r="T258" s="37" t="s">
        <v>962</v>
      </c>
      <c r="U258" s="37" t="s">
        <v>441</v>
      </c>
      <c r="V258" s="4" t="s">
        <v>109</v>
      </c>
      <c r="W258" s="4" t="s">
        <v>104</v>
      </c>
      <c r="X258" s="4" t="s">
        <v>104</v>
      </c>
      <c r="Y258" s="77"/>
      <c r="Z258" s="4" t="s">
        <v>109</v>
      </c>
      <c r="AA258" s="4" t="s">
        <v>104</v>
      </c>
      <c r="AB258" s="4"/>
      <c r="AC258" s="4"/>
      <c r="AD258" s="4"/>
      <c r="AE258" s="4" t="s">
        <v>109</v>
      </c>
      <c r="AF258" s="4"/>
      <c r="AG258" s="4" t="s">
        <v>109</v>
      </c>
      <c r="AH258" s="4"/>
      <c r="AI258" s="4"/>
      <c r="AJ258" s="4"/>
      <c r="AK258" s="4"/>
      <c r="AL258" s="4" t="s">
        <v>111</v>
      </c>
      <c r="AM258" s="4" t="s">
        <v>112</v>
      </c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 t="s">
        <v>109</v>
      </c>
      <c r="BA258" s="4" t="s">
        <v>109</v>
      </c>
      <c r="BB258" s="4" t="s">
        <v>109</v>
      </c>
      <c r="BC258" s="4" t="s">
        <v>109</v>
      </c>
      <c r="BD258" s="4" t="s">
        <v>109</v>
      </c>
      <c r="BE258" s="4" t="s">
        <v>109</v>
      </c>
      <c r="BF258" s="37" t="s">
        <v>109</v>
      </c>
      <c r="BG258" s="37" t="s">
        <v>109</v>
      </c>
      <c r="BH258" s="4" t="s">
        <v>109</v>
      </c>
      <c r="BI258" s="4" t="s">
        <v>109</v>
      </c>
      <c r="BJ258" s="4" t="s">
        <v>109</v>
      </c>
      <c r="BK258" s="4" t="s">
        <v>109</v>
      </c>
      <c r="BL258" s="4" t="s">
        <v>109</v>
      </c>
      <c r="BM258" s="4"/>
      <c r="BN258" s="4"/>
      <c r="BO258" s="77"/>
      <c r="BP258" s="37" t="s">
        <v>103</v>
      </c>
      <c r="BQ258" s="37" t="s">
        <v>103</v>
      </c>
      <c r="BR258" s="37" t="s">
        <v>103</v>
      </c>
      <c r="BS258" s="37" t="s">
        <v>103</v>
      </c>
      <c r="BT258" s="37" t="s">
        <v>103</v>
      </c>
      <c r="BU258" s="77" t="s">
        <v>109</v>
      </c>
      <c r="BV258" s="77" t="s">
        <v>109</v>
      </c>
      <c r="BW258" s="77" t="s">
        <v>109</v>
      </c>
      <c r="BX258" s="38"/>
      <c r="BY258" s="77" t="s">
        <v>109</v>
      </c>
      <c r="BZ258" s="77" t="s">
        <v>109</v>
      </c>
      <c r="CA258" s="77" t="s">
        <v>109</v>
      </c>
      <c r="CB258" s="77" t="s">
        <v>109</v>
      </c>
      <c r="CC258" s="77"/>
    </row>
    <row r="259" spans="1:81" s="124" customFormat="1" ht="12.75">
      <c r="A259" s="36">
        <v>22</v>
      </c>
      <c r="B259" s="76" t="s">
        <v>899</v>
      </c>
      <c r="C259" s="76" t="s">
        <v>986</v>
      </c>
      <c r="D259" s="37" t="s">
        <v>886</v>
      </c>
      <c r="E259" s="33" t="s">
        <v>2896</v>
      </c>
      <c r="F259" s="78">
        <v>3282386.8</v>
      </c>
      <c r="G259" s="37" t="s">
        <v>157</v>
      </c>
      <c r="H259" s="39">
        <v>937.82479999999998</v>
      </c>
      <c r="I259" s="38">
        <v>1978</v>
      </c>
      <c r="J259" s="38" t="s">
        <v>955</v>
      </c>
      <c r="K259" s="40" t="s">
        <v>102</v>
      </c>
      <c r="L259" s="40" t="s">
        <v>138</v>
      </c>
      <c r="M259" s="4" t="s">
        <v>109</v>
      </c>
      <c r="N259" s="4" t="s">
        <v>104</v>
      </c>
      <c r="O259" s="37" t="s">
        <v>792</v>
      </c>
      <c r="P259" s="37" t="s">
        <v>793</v>
      </c>
      <c r="Q259" s="37" t="s">
        <v>122</v>
      </c>
      <c r="R259" s="37" t="s">
        <v>108</v>
      </c>
      <c r="S259" s="4" t="s">
        <v>109</v>
      </c>
      <c r="T259" s="37" t="s">
        <v>962</v>
      </c>
      <c r="U259" s="37" t="s">
        <v>441</v>
      </c>
      <c r="V259" s="4" t="s">
        <v>109</v>
      </c>
      <c r="W259" s="4" t="s">
        <v>104</v>
      </c>
      <c r="X259" s="4" t="s">
        <v>104</v>
      </c>
      <c r="Y259" s="77"/>
      <c r="Z259" s="4" t="s">
        <v>109</v>
      </c>
      <c r="AA259" s="4" t="s">
        <v>104</v>
      </c>
      <c r="AB259" s="4"/>
      <c r="AC259" s="4"/>
      <c r="AD259" s="4"/>
      <c r="AE259" s="4" t="s">
        <v>109</v>
      </c>
      <c r="AF259" s="4"/>
      <c r="AG259" s="4" t="s">
        <v>109</v>
      </c>
      <c r="AH259" s="4"/>
      <c r="AI259" s="4"/>
      <c r="AJ259" s="4"/>
      <c r="AK259" s="4"/>
      <c r="AL259" s="4" t="s">
        <v>111</v>
      </c>
      <c r="AM259" s="4" t="s">
        <v>112</v>
      </c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 t="s">
        <v>109</v>
      </c>
      <c r="BA259" s="4" t="s">
        <v>109</v>
      </c>
      <c r="BB259" s="4" t="s">
        <v>109</v>
      </c>
      <c r="BC259" s="4" t="s">
        <v>109</v>
      </c>
      <c r="BD259" s="4" t="s">
        <v>109</v>
      </c>
      <c r="BE259" s="4" t="s">
        <v>109</v>
      </c>
      <c r="BF259" s="37" t="s">
        <v>109</v>
      </c>
      <c r="BG259" s="37" t="s">
        <v>109</v>
      </c>
      <c r="BH259" s="4" t="s">
        <v>109</v>
      </c>
      <c r="BI259" s="4" t="s">
        <v>109</v>
      </c>
      <c r="BJ259" s="4" t="s">
        <v>109</v>
      </c>
      <c r="BK259" s="4" t="s">
        <v>109</v>
      </c>
      <c r="BL259" s="4" t="s">
        <v>109</v>
      </c>
      <c r="BM259" s="4"/>
      <c r="BN259" s="4"/>
      <c r="BO259" s="77"/>
      <c r="BP259" s="37" t="s">
        <v>103</v>
      </c>
      <c r="BQ259" s="37" t="s">
        <v>103</v>
      </c>
      <c r="BR259" s="37" t="s">
        <v>103</v>
      </c>
      <c r="BS259" s="37" t="s">
        <v>103</v>
      </c>
      <c r="BT259" s="37" t="s">
        <v>103</v>
      </c>
      <c r="BU259" s="77" t="s">
        <v>109</v>
      </c>
      <c r="BV259" s="77" t="s">
        <v>109</v>
      </c>
      <c r="BW259" s="77" t="s">
        <v>109</v>
      </c>
      <c r="BX259" s="38"/>
      <c r="BY259" s="77" t="s">
        <v>109</v>
      </c>
      <c r="BZ259" s="77" t="s">
        <v>109</v>
      </c>
      <c r="CA259" s="77" t="s">
        <v>109</v>
      </c>
      <c r="CB259" s="77" t="s">
        <v>109</v>
      </c>
      <c r="CC259" s="77"/>
    </row>
    <row r="260" spans="1:81" s="124" customFormat="1" ht="12.75">
      <c r="A260" s="36">
        <v>23</v>
      </c>
      <c r="B260" s="76" t="s">
        <v>890</v>
      </c>
      <c r="C260" s="76" t="s">
        <v>987</v>
      </c>
      <c r="D260" s="37" t="s">
        <v>886</v>
      </c>
      <c r="E260" s="33" t="s">
        <v>2896</v>
      </c>
      <c r="F260" s="78">
        <v>623000</v>
      </c>
      <c r="G260" s="37" t="s">
        <v>157</v>
      </c>
      <c r="H260" s="39">
        <v>178</v>
      </c>
      <c r="I260" s="38">
        <v>1905</v>
      </c>
      <c r="J260" s="38" t="s">
        <v>955</v>
      </c>
      <c r="K260" s="40" t="s">
        <v>121</v>
      </c>
      <c r="L260" s="40" t="s">
        <v>138</v>
      </c>
      <c r="M260" s="4" t="s">
        <v>104</v>
      </c>
      <c r="N260" s="4" t="s">
        <v>104</v>
      </c>
      <c r="O260" s="37" t="s">
        <v>795</v>
      </c>
      <c r="P260" s="37" t="s">
        <v>146</v>
      </c>
      <c r="Q260" s="37" t="s">
        <v>800</v>
      </c>
      <c r="R260" s="37" t="s">
        <v>108</v>
      </c>
      <c r="S260" s="4" t="s">
        <v>109</v>
      </c>
      <c r="T260" s="37" t="s">
        <v>960</v>
      </c>
      <c r="U260" s="37" t="s">
        <v>441</v>
      </c>
      <c r="V260" s="4" t="s">
        <v>109</v>
      </c>
      <c r="W260" s="4" t="s">
        <v>109</v>
      </c>
      <c r="X260" s="4" t="s">
        <v>104</v>
      </c>
      <c r="Y260" s="77"/>
      <c r="Z260" s="4" t="s">
        <v>109</v>
      </c>
      <c r="AA260" s="4" t="s">
        <v>104</v>
      </c>
      <c r="AB260" s="4"/>
      <c r="AC260" s="4"/>
      <c r="AD260" s="4"/>
      <c r="AE260" s="4" t="s">
        <v>109</v>
      </c>
      <c r="AF260" s="4"/>
      <c r="AG260" s="4" t="s">
        <v>109</v>
      </c>
      <c r="AH260" s="4"/>
      <c r="AI260" s="4"/>
      <c r="AJ260" s="4"/>
      <c r="AK260" s="4"/>
      <c r="AL260" s="4" t="s">
        <v>111</v>
      </c>
      <c r="AM260" s="4" t="s">
        <v>112</v>
      </c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 t="s">
        <v>109</v>
      </c>
      <c r="BA260" s="4" t="s">
        <v>109</v>
      </c>
      <c r="BB260" s="4" t="s">
        <v>109</v>
      </c>
      <c r="BC260" s="4" t="s">
        <v>109</v>
      </c>
      <c r="BD260" s="4" t="s">
        <v>109</v>
      </c>
      <c r="BE260" s="4" t="s">
        <v>109</v>
      </c>
      <c r="BF260" s="37" t="s">
        <v>109</v>
      </c>
      <c r="BG260" s="37" t="s">
        <v>109</v>
      </c>
      <c r="BH260" s="4" t="s">
        <v>109</v>
      </c>
      <c r="BI260" s="4" t="s">
        <v>109</v>
      </c>
      <c r="BJ260" s="4" t="s">
        <v>109</v>
      </c>
      <c r="BK260" s="4" t="s">
        <v>109</v>
      </c>
      <c r="BL260" s="4" t="s">
        <v>109</v>
      </c>
      <c r="BM260" s="4"/>
      <c r="BN260" s="4"/>
      <c r="BO260" s="77"/>
      <c r="BP260" s="37" t="s">
        <v>103</v>
      </c>
      <c r="BQ260" s="37" t="s">
        <v>103</v>
      </c>
      <c r="BR260" s="37" t="s">
        <v>103</v>
      </c>
      <c r="BS260" s="37" t="s">
        <v>103</v>
      </c>
      <c r="BT260" s="37" t="s">
        <v>103</v>
      </c>
      <c r="BU260" s="77" t="s">
        <v>109</v>
      </c>
      <c r="BV260" s="77" t="s">
        <v>109</v>
      </c>
      <c r="BW260" s="77" t="s">
        <v>109</v>
      </c>
      <c r="BX260" s="38"/>
      <c r="BY260" s="77" t="s">
        <v>109</v>
      </c>
      <c r="BZ260" s="77" t="s">
        <v>109</v>
      </c>
      <c r="CA260" s="77" t="s">
        <v>109</v>
      </c>
      <c r="CB260" s="77" t="s">
        <v>109</v>
      </c>
      <c r="CC260" s="77"/>
    </row>
    <row r="261" spans="1:81" s="124" customFormat="1" ht="12.75">
      <c r="A261" s="36">
        <v>24</v>
      </c>
      <c r="B261" s="76" t="s">
        <v>890</v>
      </c>
      <c r="C261" s="76" t="s">
        <v>988</v>
      </c>
      <c r="D261" s="37" t="s">
        <v>886</v>
      </c>
      <c r="E261" s="33" t="s">
        <v>2896</v>
      </c>
      <c r="F261" s="78">
        <v>819546</v>
      </c>
      <c r="G261" s="37" t="s">
        <v>157</v>
      </c>
      <c r="H261" s="39">
        <v>234.15600000000001</v>
      </c>
      <c r="I261" s="38">
        <v>1919</v>
      </c>
      <c r="J261" s="38" t="s">
        <v>955</v>
      </c>
      <c r="K261" s="40" t="s">
        <v>118</v>
      </c>
      <c r="L261" s="40" t="s">
        <v>138</v>
      </c>
      <c r="M261" s="4" t="s">
        <v>104</v>
      </c>
      <c r="N261" s="4" t="s">
        <v>104</v>
      </c>
      <c r="O261" s="37" t="s">
        <v>795</v>
      </c>
      <c r="P261" s="37" t="s">
        <v>146</v>
      </c>
      <c r="Q261" s="37" t="s">
        <v>800</v>
      </c>
      <c r="R261" s="37" t="s">
        <v>108</v>
      </c>
      <c r="S261" s="4" t="s">
        <v>109</v>
      </c>
      <c r="T261" s="37" t="s">
        <v>959</v>
      </c>
      <c r="U261" s="37" t="s">
        <v>441</v>
      </c>
      <c r="V261" s="4" t="s">
        <v>109</v>
      </c>
      <c r="W261" s="4" t="s">
        <v>109</v>
      </c>
      <c r="X261" s="4" t="s">
        <v>104</v>
      </c>
      <c r="Y261" s="77"/>
      <c r="Z261" s="4" t="s">
        <v>109</v>
      </c>
      <c r="AA261" s="4" t="s">
        <v>104</v>
      </c>
      <c r="AB261" s="4"/>
      <c r="AC261" s="4"/>
      <c r="AD261" s="4"/>
      <c r="AE261" s="4" t="s">
        <v>109</v>
      </c>
      <c r="AF261" s="4"/>
      <c r="AG261" s="4" t="s">
        <v>109</v>
      </c>
      <c r="AH261" s="4"/>
      <c r="AI261" s="4"/>
      <c r="AJ261" s="4"/>
      <c r="AK261" s="4"/>
      <c r="AL261" s="4" t="s">
        <v>111</v>
      </c>
      <c r="AM261" s="4" t="s">
        <v>112</v>
      </c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 t="s">
        <v>109</v>
      </c>
      <c r="BA261" s="4" t="s">
        <v>109</v>
      </c>
      <c r="BB261" s="4" t="s">
        <v>109</v>
      </c>
      <c r="BC261" s="4" t="s">
        <v>109</v>
      </c>
      <c r="BD261" s="4" t="s">
        <v>109</v>
      </c>
      <c r="BE261" s="4" t="s">
        <v>109</v>
      </c>
      <c r="BF261" s="37" t="s">
        <v>109</v>
      </c>
      <c r="BG261" s="37" t="s">
        <v>109</v>
      </c>
      <c r="BH261" s="4" t="s">
        <v>109</v>
      </c>
      <c r="BI261" s="4" t="s">
        <v>109</v>
      </c>
      <c r="BJ261" s="4" t="s">
        <v>109</v>
      </c>
      <c r="BK261" s="4" t="s">
        <v>109</v>
      </c>
      <c r="BL261" s="4" t="s">
        <v>109</v>
      </c>
      <c r="BM261" s="4"/>
      <c r="BN261" s="4"/>
      <c r="BO261" s="77"/>
      <c r="BP261" s="37" t="s">
        <v>103</v>
      </c>
      <c r="BQ261" s="37" t="s">
        <v>103</v>
      </c>
      <c r="BR261" s="37" t="s">
        <v>103</v>
      </c>
      <c r="BS261" s="37" t="s">
        <v>103</v>
      </c>
      <c r="BT261" s="37" t="s">
        <v>103</v>
      </c>
      <c r="BU261" s="77" t="s">
        <v>109</v>
      </c>
      <c r="BV261" s="77" t="s">
        <v>109</v>
      </c>
      <c r="BW261" s="77" t="s">
        <v>109</v>
      </c>
      <c r="BX261" s="38"/>
      <c r="BY261" s="77" t="s">
        <v>109</v>
      </c>
      <c r="BZ261" s="77" t="s">
        <v>109</v>
      </c>
      <c r="CA261" s="77" t="s">
        <v>109</v>
      </c>
      <c r="CB261" s="77" t="s">
        <v>109</v>
      </c>
      <c r="CC261" s="77"/>
    </row>
    <row r="262" spans="1:81" s="124" customFormat="1" ht="12.75">
      <c r="A262" s="36">
        <v>25</v>
      </c>
      <c r="B262" s="76" t="s">
        <v>890</v>
      </c>
      <c r="C262" s="76" t="s">
        <v>989</v>
      </c>
      <c r="D262" s="37" t="s">
        <v>886</v>
      </c>
      <c r="E262" s="33" t="s">
        <v>2896</v>
      </c>
      <c r="F262" s="78">
        <v>752500</v>
      </c>
      <c r="G262" s="37" t="s">
        <v>157</v>
      </c>
      <c r="H262" s="39">
        <v>215</v>
      </c>
      <c r="I262" s="38">
        <v>1918</v>
      </c>
      <c r="J262" s="38" t="s">
        <v>955</v>
      </c>
      <c r="K262" s="40" t="s">
        <v>121</v>
      </c>
      <c r="L262" s="40" t="s">
        <v>103</v>
      </c>
      <c r="M262" s="4" t="s">
        <v>104</v>
      </c>
      <c r="N262" s="4" t="s">
        <v>109</v>
      </c>
      <c r="O262" s="37" t="s">
        <v>795</v>
      </c>
      <c r="P262" s="37" t="s">
        <v>146</v>
      </c>
      <c r="Q262" s="37" t="s">
        <v>800</v>
      </c>
      <c r="R262" s="37" t="s">
        <v>108</v>
      </c>
      <c r="S262" s="4" t="s">
        <v>109</v>
      </c>
      <c r="T262" s="37" t="s">
        <v>959</v>
      </c>
      <c r="U262" s="37" t="s">
        <v>441</v>
      </c>
      <c r="V262" s="4" t="s">
        <v>109</v>
      </c>
      <c r="W262" s="4" t="s">
        <v>109</v>
      </c>
      <c r="X262" s="4" t="s">
        <v>104</v>
      </c>
      <c r="Y262" s="77"/>
      <c r="Z262" s="4" t="s">
        <v>109</v>
      </c>
      <c r="AA262" s="4" t="s">
        <v>104</v>
      </c>
      <c r="AB262" s="4"/>
      <c r="AC262" s="4"/>
      <c r="AD262" s="4"/>
      <c r="AE262" s="4" t="s">
        <v>109</v>
      </c>
      <c r="AF262" s="4"/>
      <c r="AG262" s="4" t="s">
        <v>109</v>
      </c>
      <c r="AH262" s="4"/>
      <c r="AI262" s="4"/>
      <c r="AJ262" s="4"/>
      <c r="AK262" s="4"/>
      <c r="AL262" s="4" t="s">
        <v>111</v>
      </c>
      <c r="AM262" s="4" t="s">
        <v>112</v>
      </c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 t="s">
        <v>109</v>
      </c>
      <c r="BA262" s="4" t="s">
        <v>109</v>
      </c>
      <c r="BB262" s="4" t="s">
        <v>109</v>
      </c>
      <c r="BC262" s="4" t="s">
        <v>109</v>
      </c>
      <c r="BD262" s="4" t="s">
        <v>109</v>
      </c>
      <c r="BE262" s="4" t="s">
        <v>109</v>
      </c>
      <c r="BF262" s="37" t="s">
        <v>109</v>
      </c>
      <c r="BG262" s="37" t="s">
        <v>109</v>
      </c>
      <c r="BH262" s="4" t="s">
        <v>109</v>
      </c>
      <c r="BI262" s="4" t="s">
        <v>109</v>
      </c>
      <c r="BJ262" s="4" t="s">
        <v>109</v>
      </c>
      <c r="BK262" s="4" t="s">
        <v>109</v>
      </c>
      <c r="BL262" s="4" t="s">
        <v>109</v>
      </c>
      <c r="BM262" s="4"/>
      <c r="BN262" s="4"/>
      <c r="BO262" s="77"/>
      <c r="BP262" s="37" t="s">
        <v>103</v>
      </c>
      <c r="BQ262" s="37" t="s">
        <v>103</v>
      </c>
      <c r="BR262" s="37" t="s">
        <v>103</v>
      </c>
      <c r="BS262" s="37" t="s">
        <v>103</v>
      </c>
      <c r="BT262" s="37" t="s">
        <v>103</v>
      </c>
      <c r="BU262" s="77" t="s">
        <v>109</v>
      </c>
      <c r="BV262" s="77" t="s">
        <v>109</v>
      </c>
      <c r="BW262" s="77" t="s">
        <v>109</v>
      </c>
      <c r="BX262" s="38"/>
      <c r="BY262" s="77" t="s">
        <v>109</v>
      </c>
      <c r="BZ262" s="77" t="s">
        <v>109</v>
      </c>
      <c r="CA262" s="77" t="s">
        <v>109</v>
      </c>
      <c r="CB262" s="77" t="s">
        <v>109</v>
      </c>
      <c r="CC262" s="77"/>
    </row>
    <row r="263" spans="1:81" s="124" customFormat="1" ht="12.75">
      <c r="A263" s="36">
        <v>26</v>
      </c>
      <c r="B263" s="76" t="s">
        <v>890</v>
      </c>
      <c r="C263" s="76" t="s">
        <v>990</v>
      </c>
      <c r="D263" s="37" t="s">
        <v>886</v>
      </c>
      <c r="E263" s="33" t="s">
        <v>2896</v>
      </c>
      <c r="F263" s="78">
        <v>987734.99999999988</v>
      </c>
      <c r="G263" s="37" t="s">
        <v>157</v>
      </c>
      <c r="H263" s="39">
        <v>282.20999999999998</v>
      </c>
      <c r="I263" s="38">
        <v>1922</v>
      </c>
      <c r="J263" s="38" t="s">
        <v>955</v>
      </c>
      <c r="K263" s="40" t="s">
        <v>121</v>
      </c>
      <c r="L263" s="40" t="s">
        <v>103</v>
      </c>
      <c r="M263" s="4" t="s">
        <v>109</v>
      </c>
      <c r="N263" s="4" t="s">
        <v>104</v>
      </c>
      <c r="O263" s="37" t="s">
        <v>795</v>
      </c>
      <c r="P263" s="37" t="s">
        <v>146</v>
      </c>
      <c r="Q263" s="37" t="s">
        <v>800</v>
      </c>
      <c r="R263" s="37" t="s">
        <v>108</v>
      </c>
      <c r="S263" s="4" t="s">
        <v>109</v>
      </c>
      <c r="T263" s="37" t="s">
        <v>960</v>
      </c>
      <c r="U263" s="37" t="s">
        <v>441</v>
      </c>
      <c r="V263" s="4" t="s">
        <v>109</v>
      </c>
      <c r="W263" s="4" t="s">
        <v>109</v>
      </c>
      <c r="X263" s="4" t="s">
        <v>104</v>
      </c>
      <c r="Y263" s="77"/>
      <c r="Z263" s="4" t="s">
        <v>109</v>
      </c>
      <c r="AA263" s="4" t="s">
        <v>104</v>
      </c>
      <c r="AB263" s="4"/>
      <c r="AC263" s="4"/>
      <c r="AD263" s="4"/>
      <c r="AE263" s="4" t="s">
        <v>109</v>
      </c>
      <c r="AF263" s="4"/>
      <c r="AG263" s="4" t="s">
        <v>109</v>
      </c>
      <c r="AH263" s="4"/>
      <c r="AI263" s="4"/>
      <c r="AJ263" s="4"/>
      <c r="AK263" s="4"/>
      <c r="AL263" s="4" t="s">
        <v>111</v>
      </c>
      <c r="AM263" s="4" t="s">
        <v>112</v>
      </c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 t="s">
        <v>109</v>
      </c>
      <c r="BA263" s="4" t="s">
        <v>109</v>
      </c>
      <c r="BB263" s="4" t="s">
        <v>109</v>
      </c>
      <c r="BC263" s="4" t="s">
        <v>109</v>
      </c>
      <c r="BD263" s="4" t="s">
        <v>109</v>
      </c>
      <c r="BE263" s="4" t="s">
        <v>109</v>
      </c>
      <c r="BF263" s="37" t="s">
        <v>109</v>
      </c>
      <c r="BG263" s="37" t="s">
        <v>109</v>
      </c>
      <c r="BH263" s="4" t="s">
        <v>109</v>
      </c>
      <c r="BI263" s="4" t="s">
        <v>109</v>
      </c>
      <c r="BJ263" s="4" t="s">
        <v>109</v>
      </c>
      <c r="BK263" s="4" t="s">
        <v>109</v>
      </c>
      <c r="BL263" s="4" t="s">
        <v>109</v>
      </c>
      <c r="BM263" s="4"/>
      <c r="BN263" s="4"/>
      <c r="BO263" s="77"/>
      <c r="BP263" s="37" t="s">
        <v>103</v>
      </c>
      <c r="BQ263" s="37" t="s">
        <v>103</v>
      </c>
      <c r="BR263" s="37" t="s">
        <v>103</v>
      </c>
      <c r="BS263" s="37" t="s">
        <v>103</v>
      </c>
      <c r="BT263" s="37" t="s">
        <v>103</v>
      </c>
      <c r="BU263" s="77" t="s">
        <v>109</v>
      </c>
      <c r="BV263" s="77" t="s">
        <v>109</v>
      </c>
      <c r="BW263" s="77" t="s">
        <v>109</v>
      </c>
      <c r="BX263" s="38"/>
      <c r="BY263" s="77" t="s">
        <v>109</v>
      </c>
      <c r="BZ263" s="77" t="s">
        <v>109</v>
      </c>
      <c r="CA263" s="77" t="s">
        <v>109</v>
      </c>
      <c r="CB263" s="77" t="s">
        <v>109</v>
      </c>
      <c r="CC263" s="77"/>
    </row>
    <row r="264" spans="1:81" s="124" customFormat="1" ht="12.75">
      <c r="A264" s="36">
        <v>27</v>
      </c>
      <c r="B264" s="76" t="s">
        <v>890</v>
      </c>
      <c r="C264" s="76" t="s">
        <v>991</v>
      </c>
      <c r="D264" s="37" t="s">
        <v>886</v>
      </c>
      <c r="E264" s="33" t="s">
        <v>2896</v>
      </c>
      <c r="F264" s="78">
        <v>760375</v>
      </c>
      <c r="G264" s="37" t="s">
        <v>157</v>
      </c>
      <c r="H264" s="39">
        <v>217.25</v>
      </c>
      <c r="I264" s="38">
        <v>1890</v>
      </c>
      <c r="J264" s="38" t="s">
        <v>955</v>
      </c>
      <c r="K264" s="40" t="s">
        <v>121</v>
      </c>
      <c r="L264" s="40" t="s">
        <v>103</v>
      </c>
      <c r="M264" s="4" t="s">
        <v>104</v>
      </c>
      <c r="N264" s="4" t="s">
        <v>104</v>
      </c>
      <c r="O264" s="37" t="s">
        <v>795</v>
      </c>
      <c r="P264" s="37" t="s">
        <v>146</v>
      </c>
      <c r="Q264" s="37" t="s">
        <v>800</v>
      </c>
      <c r="R264" s="37" t="s">
        <v>108</v>
      </c>
      <c r="S264" s="4" t="s">
        <v>109</v>
      </c>
      <c r="T264" s="37" t="s">
        <v>960</v>
      </c>
      <c r="U264" s="37" t="s">
        <v>441</v>
      </c>
      <c r="V264" s="4" t="s">
        <v>109</v>
      </c>
      <c r="W264" s="4" t="s">
        <v>109</v>
      </c>
      <c r="X264" s="4" t="s">
        <v>104</v>
      </c>
      <c r="Y264" s="77"/>
      <c r="Z264" s="4" t="s">
        <v>109</v>
      </c>
      <c r="AA264" s="4" t="s">
        <v>104</v>
      </c>
      <c r="AB264" s="4"/>
      <c r="AC264" s="4"/>
      <c r="AD264" s="4"/>
      <c r="AE264" s="4" t="s">
        <v>109</v>
      </c>
      <c r="AF264" s="4"/>
      <c r="AG264" s="4" t="s">
        <v>109</v>
      </c>
      <c r="AH264" s="4"/>
      <c r="AI264" s="4"/>
      <c r="AJ264" s="4"/>
      <c r="AK264" s="4"/>
      <c r="AL264" s="4" t="s">
        <v>111</v>
      </c>
      <c r="AM264" s="4" t="s">
        <v>112</v>
      </c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 t="s">
        <v>109</v>
      </c>
      <c r="BA264" s="4" t="s">
        <v>109</v>
      </c>
      <c r="BB264" s="4" t="s">
        <v>109</v>
      </c>
      <c r="BC264" s="4" t="s">
        <v>109</v>
      </c>
      <c r="BD264" s="4" t="s">
        <v>109</v>
      </c>
      <c r="BE264" s="4" t="s">
        <v>109</v>
      </c>
      <c r="BF264" s="37" t="s">
        <v>109</v>
      </c>
      <c r="BG264" s="37" t="s">
        <v>109</v>
      </c>
      <c r="BH264" s="4" t="s">
        <v>109</v>
      </c>
      <c r="BI264" s="4" t="s">
        <v>109</v>
      </c>
      <c r="BJ264" s="4" t="s">
        <v>109</v>
      </c>
      <c r="BK264" s="4" t="s">
        <v>109</v>
      </c>
      <c r="BL264" s="4" t="s">
        <v>109</v>
      </c>
      <c r="BM264" s="4"/>
      <c r="BN264" s="4"/>
      <c r="BO264" s="77"/>
      <c r="BP264" s="37" t="s">
        <v>103</v>
      </c>
      <c r="BQ264" s="37" t="s">
        <v>103</v>
      </c>
      <c r="BR264" s="37" t="s">
        <v>103</v>
      </c>
      <c r="BS264" s="37" t="s">
        <v>103</v>
      </c>
      <c r="BT264" s="37" t="s">
        <v>103</v>
      </c>
      <c r="BU264" s="77" t="s">
        <v>109</v>
      </c>
      <c r="BV264" s="77" t="s">
        <v>109</v>
      </c>
      <c r="BW264" s="77" t="s">
        <v>109</v>
      </c>
      <c r="BX264" s="38"/>
      <c r="BY264" s="77" t="s">
        <v>109</v>
      </c>
      <c r="BZ264" s="77" t="s">
        <v>109</v>
      </c>
      <c r="CA264" s="77" t="s">
        <v>109</v>
      </c>
      <c r="CB264" s="77" t="s">
        <v>109</v>
      </c>
      <c r="CC264" s="77"/>
    </row>
    <row r="265" spans="1:81" s="124" customFormat="1" ht="12.75">
      <c r="A265" s="36">
        <v>28</v>
      </c>
      <c r="B265" s="76" t="s">
        <v>897</v>
      </c>
      <c r="C265" s="76" t="s">
        <v>992</v>
      </c>
      <c r="D265" s="37" t="s">
        <v>886</v>
      </c>
      <c r="E265" s="33" t="s">
        <v>2896</v>
      </c>
      <c r="F265" s="78">
        <v>459270</v>
      </c>
      <c r="G265" s="37" t="s">
        <v>157</v>
      </c>
      <c r="H265" s="39">
        <v>131.22</v>
      </c>
      <c r="I265" s="38">
        <v>1920</v>
      </c>
      <c r="J265" s="38" t="s">
        <v>101</v>
      </c>
      <c r="K265" s="40" t="s">
        <v>118</v>
      </c>
      <c r="L265" s="40" t="s">
        <v>103</v>
      </c>
      <c r="M265" s="4" t="s">
        <v>109</v>
      </c>
      <c r="N265" s="4" t="s">
        <v>109</v>
      </c>
      <c r="O265" s="37" t="s">
        <v>795</v>
      </c>
      <c r="P265" s="37" t="s">
        <v>146</v>
      </c>
      <c r="Q265" s="37" t="s">
        <v>800</v>
      </c>
      <c r="R265" s="37" t="s">
        <v>108</v>
      </c>
      <c r="S265" s="4" t="s">
        <v>109</v>
      </c>
      <c r="T265" s="37" t="s">
        <v>961</v>
      </c>
      <c r="U265" s="37" t="s">
        <v>441</v>
      </c>
      <c r="V265" s="4" t="s">
        <v>109</v>
      </c>
      <c r="W265" s="4" t="s">
        <v>109</v>
      </c>
      <c r="X265" s="4" t="s">
        <v>104</v>
      </c>
      <c r="Y265" s="77"/>
      <c r="Z265" s="4" t="s">
        <v>104</v>
      </c>
      <c r="AA265" s="4" t="s">
        <v>104</v>
      </c>
      <c r="AB265" s="4"/>
      <c r="AC265" s="4"/>
      <c r="AD265" s="4"/>
      <c r="AE265" s="4" t="s">
        <v>109</v>
      </c>
      <c r="AF265" s="4"/>
      <c r="AG265" s="4" t="s">
        <v>109</v>
      </c>
      <c r="AH265" s="4"/>
      <c r="AI265" s="4"/>
      <c r="AJ265" s="4"/>
      <c r="AK265" s="4"/>
      <c r="AL265" s="4" t="s">
        <v>111</v>
      </c>
      <c r="AM265" s="4" t="s">
        <v>112</v>
      </c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 t="s">
        <v>109</v>
      </c>
      <c r="BA265" s="4" t="s">
        <v>109</v>
      </c>
      <c r="BB265" s="4" t="s">
        <v>109</v>
      </c>
      <c r="BC265" s="4" t="s">
        <v>109</v>
      </c>
      <c r="BD265" s="4" t="s">
        <v>109</v>
      </c>
      <c r="BE265" s="4" t="s">
        <v>109</v>
      </c>
      <c r="BF265" s="37" t="s">
        <v>109</v>
      </c>
      <c r="BG265" s="37" t="s">
        <v>109</v>
      </c>
      <c r="BH265" s="4" t="s">
        <v>109</v>
      </c>
      <c r="BI265" s="4" t="s">
        <v>109</v>
      </c>
      <c r="BJ265" s="4" t="s">
        <v>109</v>
      </c>
      <c r="BK265" s="4" t="s">
        <v>109</v>
      </c>
      <c r="BL265" s="4" t="s">
        <v>109</v>
      </c>
      <c r="BM265" s="4"/>
      <c r="BN265" s="4"/>
      <c r="BO265" s="77"/>
      <c r="BP265" s="37" t="s">
        <v>103</v>
      </c>
      <c r="BQ265" s="37" t="s">
        <v>103</v>
      </c>
      <c r="BR265" s="37" t="s">
        <v>103</v>
      </c>
      <c r="BS265" s="37" t="s">
        <v>103</v>
      </c>
      <c r="BT265" s="37" t="s">
        <v>103</v>
      </c>
      <c r="BU265" s="77" t="s">
        <v>109</v>
      </c>
      <c r="BV265" s="77" t="s">
        <v>109</v>
      </c>
      <c r="BW265" s="77" t="s">
        <v>109</v>
      </c>
      <c r="BX265" s="38"/>
      <c r="BY265" s="77" t="s">
        <v>109</v>
      </c>
      <c r="BZ265" s="77" t="s">
        <v>109</v>
      </c>
      <c r="CA265" s="77" t="s">
        <v>109</v>
      </c>
      <c r="CB265" s="77" t="s">
        <v>109</v>
      </c>
      <c r="CC265" s="77"/>
    </row>
    <row r="266" spans="1:81" s="124" customFormat="1" ht="12.75">
      <c r="A266" s="36">
        <v>29</v>
      </c>
      <c r="B266" s="76" t="s">
        <v>899</v>
      </c>
      <c r="C266" s="76" t="s">
        <v>993</v>
      </c>
      <c r="D266" s="37" t="s">
        <v>886</v>
      </c>
      <c r="E266" s="33" t="s">
        <v>2896</v>
      </c>
      <c r="F266" s="78">
        <v>941500</v>
      </c>
      <c r="G266" s="37" t="s">
        <v>157</v>
      </c>
      <c r="H266" s="39">
        <v>269</v>
      </c>
      <c r="I266" s="38">
        <v>1889</v>
      </c>
      <c r="J266" s="38" t="s">
        <v>955</v>
      </c>
      <c r="K266" s="40" t="s">
        <v>121</v>
      </c>
      <c r="L266" s="40" t="s">
        <v>103</v>
      </c>
      <c r="M266" s="4" t="s">
        <v>104</v>
      </c>
      <c r="N266" s="4" t="s">
        <v>104</v>
      </c>
      <c r="O266" s="37" t="s">
        <v>795</v>
      </c>
      <c r="P266" s="37" t="s">
        <v>146</v>
      </c>
      <c r="Q266" s="37" t="s">
        <v>800</v>
      </c>
      <c r="R266" s="37" t="s">
        <v>796</v>
      </c>
      <c r="S266" s="4" t="s">
        <v>109</v>
      </c>
      <c r="T266" s="37" t="s">
        <v>959</v>
      </c>
      <c r="U266" s="37" t="s">
        <v>441</v>
      </c>
      <c r="V266" s="4" t="s">
        <v>109</v>
      </c>
      <c r="W266" s="4" t="s">
        <v>109</v>
      </c>
      <c r="X266" s="4" t="s">
        <v>104</v>
      </c>
      <c r="Y266" s="77"/>
      <c r="Z266" s="4" t="s">
        <v>104</v>
      </c>
      <c r="AA266" s="4" t="s">
        <v>104</v>
      </c>
      <c r="AB266" s="4"/>
      <c r="AC266" s="4"/>
      <c r="AD266" s="4"/>
      <c r="AE266" s="4" t="s">
        <v>109</v>
      </c>
      <c r="AF266" s="4"/>
      <c r="AG266" s="4" t="s">
        <v>109</v>
      </c>
      <c r="AH266" s="4"/>
      <c r="AI266" s="4"/>
      <c r="AJ266" s="4"/>
      <c r="AK266" s="4"/>
      <c r="AL266" s="4" t="s">
        <v>111</v>
      </c>
      <c r="AM266" s="4" t="s">
        <v>112</v>
      </c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 t="s">
        <v>109</v>
      </c>
      <c r="BA266" s="4" t="s">
        <v>109</v>
      </c>
      <c r="BB266" s="4" t="s">
        <v>109</v>
      </c>
      <c r="BC266" s="4" t="s">
        <v>109</v>
      </c>
      <c r="BD266" s="4" t="s">
        <v>109</v>
      </c>
      <c r="BE266" s="4" t="s">
        <v>109</v>
      </c>
      <c r="BF266" s="37" t="s">
        <v>109</v>
      </c>
      <c r="BG266" s="37" t="s">
        <v>109</v>
      </c>
      <c r="BH266" s="4" t="s">
        <v>109</v>
      </c>
      <c r="BI266" s="4" t="s">
        <v>109</v>
      </c>
      <c r="BJ266" s="4" t="s">
        <v>109</v>
      </c>
      <c r="BK266" s="4" t="s">
        <v>109</v>
      </c>
      <c r="BL266" s="4" t="s">
        <v>109</v>
      </c>
      <c r="BM266" s="4"/>
      <c r="BN266" s="4"/>
      <c r="BO266" s="77"/>
      <c r="BP266" s="37" t="s">
        <v>103</v>
      </c>
      <c r="BQ266" s="37" t="s">
        <v>103</v>
      </c>
      <c r="BR266" s="37" t="s">
        <v>103</v>
      </c>
      <c r="BS266" s="37" t="s">
        <v>103</v>
      </c>
      <c r="BT266" s="37" t="s">
        <v>103</v>
      </c>
      <c r="BU266" s="77" t="s">
        <v>109</v>
      </c>
      <c r="BV266" s="77" t="s">
        <v>109</v>
      </c>
      <c r="BW266" s="77" t="s">
        <v>109</v>
      </c>
      <c r="BX266" s="38"/>
      <c r="BY266" s="77" t="s">
        <v>109</v>
      </c>
      <c r="BZ266" s="77" t="s">
        <v>109</v>
      </c>
      <c r="CA266" s="77" t="s">
        <v>109</v>
      </c>
      <c r="CB266" s="77" t="s">
        <v>109</v>
      </c>
      <c r="CC266" s="77"/>
    </row>
    <row r="267" spans="1:81" s="124" customFormat="1" ht="12.75">
      <c r="A267" s="36">
        <v>30</v>
      </c>
      <c r="B267" s="76" t="s">
        <v>893</v>
      </c>
      <c r="C267" s="76" t="s">
        <v>994</v>
      </c>
      <c r="D267" s="37" t="s">
        <v>886</v>
      </c>
      <c r="E267" s="33" t="s">
        <v>2896</v>
      </c>
      <c r="F267" s="78">
        <v>3110072</v>
      </c>
      <c r="G267" s="37" t="s">
        <v>157</v>
      </c>
      <c r="H267" s="39">
        <v>888.59199999999998</v>
      </c>
      <c r="I267" s="38">
        <v>1996</v>
      </c>
      <c r="J267" s="38" t="s">
        <v>101</v>
      </c>
      <c r="K267" s="40" t="s">
        <v>957</v>
      </c>
      <c r="L267" s="40" t="s">
        <v>103</v>
      </c>
      <c r="M267" s="4" t="s">
        <v>109</v>
      </c>
      <c r="N267" s="4" t="s">
        <v>104</v>
      </c>
      <c r="O267" s="37" t="s">
        <v>795</v>
      </c>
      <c r="P267" s="37" t="s">
        <v>146</v>
      </c>
      <c r="Q267" s="37" t="s">
        <v>800</v>
      </c>
      <c r="R267" s="37" t="s">
        <v>108</v>
      </c>
      <c r="S267" s="4" t="s">
        <v>109</v>
      </c>
      <c r="T267" s="37" t="s">
        <v>962</v>
      </c>
      <c r="U267" s="37" t="s">
        <v>441</v>
      </c>
      <c r="V267" s="4" t="s">
        <v>109</v>
      </c>
      <c r="W267" s="4" t="s">
        <v>109</v>
      </c>
      <c r="X267" s="4" t="s">
        <v>104</v>
      </c>
      <c r="Y267" s="77"/>
      <c r="Z267" s="4" t="s">
        <v>104</v>
      </c>
      <c r="AA267" s="4" t="s">
        <v>104</v>
      </c>
      <c r="AB267" s="4"/>
      <c r="AC267" s="4"/>
      <c r="AD267" s="4"/>
      <c r="AE267" s="4" t="s">
        <v>109</v>
      </c>
      <c r="AF267" s="4"/>
      <c r="AG267" s="4" t="s">
        <v>109</v>
      </c>
      <c r="AH267" s="4"/>
      <c r="AI267" s="4"/>
      <c r="AJ267" s="4"/>
      <c r="AK267" s="4"/>
      <c r="AL267" s="4" t="s">
        <v>111</v>
      </c>
      <c r="AM267" s="4" t="s">
        <v>112</v>
      </c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 t="s">
        <v>109</v>
      </c>
      <c r="BA267" s="4" t="s">
        <v>109</v>
      </c>
      <c r="BB267" s="4" t="s">
        <v>109</v>
      </c>
      <c r="BC267" s="4" t="s">
        <v>109</v>
      </c>
      <c r="BD267" s="4" t="s">
        <v>109</v>
      </c>
      <c r="BE267" s="4" t="s">
        <v>109</v>
      </c>
      <c r="BF267" s="37" t="s">
        <v>109</v>
      </c>
      <c r="BG267" s="37" t="s">
        <v>109</v>
      </c>
      <c r="BH267" s="4" t="s">
        <v>109</v>
      </c>
      <c r="BI267" s="4" t="s">
        <v>109</v>
      </c>
      <c r="BJ267" s="4" t="s">
        <v>109</v>
      </c>
      <c r="BK267" s="4" t="s">
        <v>109</v>
      </c>
      <c r="BL267" s="4" t="s">
        <v>109</v>
      </c>
      <c r="BM267" s="4"/>
      <c r="BN267" s="4"/>
      <c r="BO267" s="77"/>
      <c r="BP267" s="37" t="s">
        <v>103</v>
      </c>
      <c r="BQ267" s="37" t="s">
        <v>103</v>
      </c>
      <c r="BR267" s="37" t="s">
        <v>103</v>
      </c>
      <c r="BS267" s="37" t="s">
        <v>103</v>
      </c>
      <c r="BT267" s="37" t="s">
        <v>103</v>
      </c>
      <c r="BU267" s="77" t="s">
        <v>109</v>
      </c>
      <c r="BV267" s="77" t="s">
        <v>109</v>
      </c>
      <c r="BW267" s="77" t="s">
        <v>109</v>
      </c>
      <c r="BX267" s="38"/>
      <c r="BY267" s="77" t="s">
        <v>109</v>
      </c>
      <c r="BZ267" s="77" t="s">
        <v>109</v>
      </c>
      <c r="CA267" s="77" t="s">
        <v>109</v>
      </c>
      <c r="CB267" s="77" t="s">
        <v>109</v>
      </c>
      <c r="CC267" s="77"/>
    </row>
    <row r="268" spans="1:81" s="124" customFormat="1" ht="12.75">
      <c r="A268" s="36">
        <v>31</v>
      </c>
      <c r="B268" s="76" t="s">
        <v>890</v>
      </c>
      <c r="C268" s="76" t="s">
        <v>901</v>
      </c>
      <c r="D268" s="37" t="s">
        <v>886</v>
      </c>
      <c r="E268" s="33" t="s">
        <v>2896</v>
      </c>
      <c r="F268" s="78">
        <v>754600</v>
      </c>
      <c r="G268" s="37" t="s">
        <v>157</v>
      </c>
      <c r="H268" s="39">
        <v>215.6</v>
      </c>
      <c r="I268" s="38">
        <v>1898</v>
      </c>
      <c r="J268" s="38" t="s">
        <v>955</v>
      </c>
      <c r="K268" s="40" t="s">
        <v>118</v>
      </c>
      <c r="L268" s="40" t="s">
        <v>103</v>
      </c>
      <c r="M268" s="4" t="s">
        <v>104</v>
      </c>
      <c r="N268" s="4" t="s">
        <v>109</v>
      </c>
      <c r="O268" s="37" t="s">
        <v>795</v>
      </c>
      <c r="P268" s="37" t="s">
        <v>146</v>
      </c>
      <c r="Q268" s="37" t="s">
        <v>800</v>
      </c>
      <c r="R268" s="37" t="s">
        <v>108</v>
      </c>
      <c r="S268" s="4" t="s">
        <v>109</v>
      </c>
      <c r="T268" s="37" t="s">
        <v>959</v>
      </c>
      <c r="U268" s="37" t="s">
        <v>441</v>
      </c>
      <c r="V268" s="4" t="s">
        <v>109</v>
      </c>
      <c r="W268" s="4" t="s">
        <v>109</v>
      </c>
      <c r="X268" s="4" t="s">
        <v>104</v>
      </c>
      <c r="Y268" s="77"/>
      <c r="Z268" s="4" t="s">
        <v>109</v>
      </c>
      <c r="AA268" s="4" t="s">
        <v>104</v>
      </c>
      <c r="AB268" s="4"/>
      <c r="AC268" s="4"/>
      <c r="AD268" s="4"/>
      <c r="AE268" s="4" t="s">
        <v>109</v>
      </c>
      <c r="AF268" s="4"/>
      <c r="AG268" s="4" t="s">
        <v>109</v>
      </c>
      <c r="AH268" s="4"/>
      <c r="AI268" s="4"/>
      <c r="AJ268" s="4"/>
      <c r="AK268" s="4"/>
      <c r="AL268" s="4" t="s">
        <v>111</v>
      </c>
      <c r="AM268" s="4" t="s">
        <v>112</v>
      </c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 t="s">
        <v>109</v>
      </c>
      <c r="BA268" s="4" t="s">
        <v>109</v>
      </c>
      <c r="BB268" s="4" t="s">
        <v>109</v>
      </c>
      <c r="BC268" s="4" t="s">
        <v>109</v>
      </c>
      <c r="BD268" s="4" t="s">
        <v>109</v>
      </c>
      <c r="BE268" s="4" t="s">
        <v>109</v>
      </c>
      <c r="BF268" s="37" t="s">
        <v>109</v>
      </c>
      <c r="BG268" s="37" t="s">
        <v>109</v>
      </c>
      <c r="BH268" s="4" t="s">
        <v>109</v>
      </c>
      <c r="BI268" s="4" t="s">
        <v>109</v>
      </c>
      <c r="BJ268" s="4" t="s">
        <v>109</v>
      </c>
      <c r="BK268" s="4" t="s">
        <v>109</v>
      </c>
      <c r="BL268" s="4" t="s">
        <v>109</v>
      </c>
      <c r="BM268" s="4"/>
      <c r="BN268" s="4"/>
      <c r="BO268" s="77"/>
      <c r="BP268" s="37" t="s">
        <v>103</v>
      </c>
      <c r="BQ268" s="37" t="s">
        <v>103</v>
      </c>
      <c r="BR268" s="37" t="s">
        <v>103</v>
      </c>
      <c r="BS268" s="37" t="s">
        <v>103</v>
      </c>
      <c r="BT268" s="37" t="s">
        <v>103</v>
      </c>
      <c r="BU268" s="77" t="s">
        <v>109</v>
      </c>
      <c r="BV268" s="77" t="s">
        <v>109</v>
      </c>
      <c r="BW268" s="77" t="s">
        <v>109</v>
      </c>
      <c r="BX268" s="38"/>
      <c r="BY268" s="77" t="s">
        <v>109</v>
      </c>
      <c r="BZ268" s="77" t="s">
        <v>109</v>
      </c>
      <c r="CA268" s="77" t="s">
        <v>109</v>
      </c>
      <c r="CB268" s="77" t="s">
        <v>109</v>
      </c>
      <c r="CC268" s="77"/>
    </row>
    <row r="269" spans="1:81" s="124" customFormat="1" ht="12.75">
      <c r="A269" s="36">
        <v>32</v>
      </c>
      <c r="B269" s="76" t="s">
        <v>890</v>
      </c>
      <c r="C269" s="76" t="s">
        <v>902</v>
      </c>
      <c r="D269" s="37" t="s">
        <v>886</v>
      </c>
      <c r="E269" s="33" t="s">
        <v>2896</v>
      </c>
      <c r="F269" s="78">
        <v>580790</v>
      </c>
      <c r="G269" s="37" t="s">
        <v>157</v>
      </c>
      <c r="H269" s="39">
        <v>165.94</v>
      </c>
      <c r="I269" s="38">
        <v>1865</v>
      </c>
      <c r="J269" s="38" t="s">
        <v>955</v>
      </c>
      <c r="K269" s="40" t="s">
        <v>121</v>
      </c>
      <c r="L269" s="40" t="s">
        <v>103</v>
      </c>
      <c r="M269" s="4" t="s">
        <v>104</v>
      </c>
      <c r="N269" s="4" t="s">
        <v>109</v>
      </c>
      <c r="O269" s="37" t="s">
        <v>795</v>
      </c>
      <c r="P269" s="37" t="s">
        <v>146</v>
      </c>
      <c r="Q269" s="37" t="s">
        <v>800</v>
      </c>
      <c r="R269" s="37" t="s">
        <v>796</v>
      </c>
      <c r="S269" s="4" t="s">
        <v>109</v>
      </c>
      <c r="T269" s="37" t="s">
        <v>959</v>
      </c>
      <c r="U269" s="37" t="s">
        <v>441</v>
      </c>
      <c r="V269" s="4" t="s">
        <v>109</v>
      </c>
      <c r="W269" s="4" t="s">
        <v>109</v>
      </c>
      <c r="X269" s="4" t="s">
        <v>104</v>
      </c>
      <c r="Y269" s="77"/>
      <c r="Z269" s="4" t="s">
        <v>109</v>
      </c>
      <c r="AA269" s="4" t="s">
        <v>104</v>
      </c>
      <c r="AB269" s="4"/>
      <c r="AC269" s="4"/>
      <c r="AD269" s="4"/>
      <c r="AE269" s="4" t="s">
        <v>109</v>
      </c>
      <c r="AF269" s="4"/>
      <c r="AG269" s="4" t="s">
        <v>109</v>
      </c>
      <c r="AH269" s="4"/>
      <c r="AI269" s="4"/>
      <c r="AJ269" s="4"/>
      <c r="AK269" s="4"/>
      <c r="AL269" s="4" t="s">
        <v>111</v>
      </c>
      <c r="AM269" s="4" t="s">
        <v>112</v>
      </c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 t="s">
        <v>109</v>
      </c>
      <c r="BA269" s="4" t="s">
        <v>109</v>
      </c>
      <c r="BB269" s="4" t="s">
        <v>109</v>
      </c>
      <c r="BC269" s="4" t="s">
        <v>109</v>
      </c>
      <c r="BD269" s="4" t="s">
        <v>109</v>
      </c>
      <c r="BE269" s="4" t="s">
        <v>109</v>
      </c>
      <c r="BF269" s="37" t="s">
        <v>109</v>
      </c>
      <c r="BG269" s="37" t="s">
        <v>109</v>
      </c>
      <c r="BH269" s="4" t="s">
        <v>109</v>
      </c>
      <c r="BI269" s="4" t="s">
        <v>109</v>
      </c>
      <c r="BJ269" s="4" t="s">
        <v>109</v>
      </c>
      <c r="BK269" s="4" t="s">
        <v>109</v>
      </c>
      <c r="BL269" s="4" t="s">
        <v>109</v>
      </c>
      <c r="BM269" s="4"/>
      <c r="BN269" s="4"/>
      <c r="BO269" s="77"/>
      <c r="BP269" s="37" t="s">
        <v>103</v>
      </c>
      <c r="BQ269" s="37" t="s">
        <v>103</v>
      </c>
      <c r="BR269" s="37" t="s">
        <v>103</v>
      </c>
      <c r="BS269" s="37" t="s">
        <v>103</v>
      </c>
      <c r="BT269" s="37" t="s">
        <v>103</v>
      </c>
      <c r="BU269" s="77" t="s">
        <v>109</v>
      </c>
      <c r="BV269" s="77" t="s">
        <v>109</v>
      </c>
      <c r="BW269" s="77" t="s">
        <v>109</v>
      </c>
      <c r="BX269" s="38"/>
      <c r="BY269" s="77" t="s">
        <v>109</v>
      </c>
      <c r="BZ269" s="77" t="s">
        <v>109</v>
      </c>
      <c r="CA269" s="77" t="s">
        <v>109</v>
      </c>
      <c r="CB269" s="77" t="s">
        <v>109</v>
      </c>
      <c r="CC269" s="77"/>
    </row>
    <row r="270" spans="1:81" s="124" customFormat="1" ht="12.75">
      <c r="A270" s="36">
        <v>33</v>
      </c>
      <c r="B270" s="76" t="s">
        <v>890</v>
      </c>
      <c r="C270" s="76" t="s">
        <v>995</v>
      </c>
      <c r="D270" s="37" t="s">
        <v>886</v>
      </c>
      <c r="E270" s="33" t="s">
        <v>2896</v>
      </c>
      <c r="F270" s="78">
        <v>421610</v>
      </c>
      <c r="G270" s="37" t="s">
        <v>157</v>
      </c>
      <c r="H270" s="39">
        <v>120.46</v>
      </c>
      <c r="I270" s="38">
        <v>1900</v>
      </c>
      <c r="J270" s="38" t="s">
        <v>955</v>
      </c>
      <c r="K270" s="40" t="s">
        <v>118</v>
      </c>
      <c r="L270" s="40" t="s">
        <v>138</v>
      </c>
      <c r="M270" s="4" t="s">
        <v>104</v>
      </c>
      <c r="N270" s="4" t="s">
        <v>104</v>
      </c>
      <c r="O270" s="37" t="s">
        <v>795</v>
      </c>
      <c r="P270" s="37" t="s">
        <v>146</v>
      </c>
      <c r="Q270" s="37" t="s">
        <v>800</v>
      </c>
      <c r="R270" s="37" t="s">
        <v>108</v>
      </c>
      <c r="S270" s="4" t="s">
        <v>109</v>
      </c>
      <c r="T270" s="37" t="s">
        <v>960</v>
      </c>
      <c r="U270" s="37" t="s">
        <v>441</v>
      </c>
      <c r="V270" s="4" t="s">
        <v>109</v>
      </c>
      <c r="W270" s="4" t="s">
        <v>109</v>
      </c>
      <c r="X270" s="4" t="s">
        <v>104</v>
      </c>
      <c r="Y270" s="77"/>
      <c r="Z270" s="4" t="s">
        <v>109</v>
      </c>
      <c r="AA270" s="4" t="s">
        <v>104</v>
      </c>
      <c r="AB270" s="4"/>
      <c r="AC270" s="4"/>
      <c r="AD270" s="4"/>
      <c r="AE270" s="4" t="s">
        <v>109</v>
      </c>
      <c r="AF270" s="4"/>
      <c r="AG270" s="4" t="s">
        <v>109</v>
      </c>
      <c r="AH270" s="4"/>
      <c r="AI270" s="4"/>
      <c r="AJ270" s="4"/>
      <c r="AK270" s="4"/>
      <c r="AL270" s="4" t="s">
        <v>111</v>
      </c>
      <c r="AM270" s="4" t="s">
        <v>112</v>
      </c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 t="s">
        <v>109</v>
      </c>
      <c r="BA270" s="4" t="s">
        <v>109</v>
      </c>
      <c r="BB270" s="4" t="s">
        <v>109</v>
      </c>
      <c r="BC270" s="4" t="s">
        <v>109</v>
      </c>
      <c r="BD270" s="4" t="s">
        <v>109</v>
      </c>
      <c r="BE270" s="4" t="s">
        <v>109</v>
      </c>
      <c r="BF270" s="37" t="s">
        <v>109</v>
      </c>
      <c r="BG270" s="37" t="s">
        <v>109</v>
      </c>
      <c r="BH270" s="4" t="s">
        <v>109</v>
      </c>
      <c r="BI270" s="4" t="s">
        <v>109</v>
      </c>
      <c r="BJ270" s="4" t="s">
        <v>109</v>
      </c>
      <c r="BK270" s="4" t="s">
        <v>109</v>
      </c>
      <c r="BL270" s="4" t="s">
        <v>109</v>
      </c>
      <c r="BM270" s="4"/>
      <c r="BN270" s="4"/>
      <c r="BO270" s="77"/>
      <c r="BP270" s="37" t="s">
        <v>103</v>
      </c>
      <c r="BQ270" s="37" t="s">
        <v>103</v>
      </c>
      <c r="BR270" s="37" t="s">
        <v>103</v>
      </c>
      <c r="BS270" s="37" t="s">
        <v>103</v>
      </c>
      <c r="BT270" s="37" t="s">
        <v>103</v>
      </c>
      <c r="BU270" s="77" t="s">
        <v>109</v>
      </c>
      <c r="BV270" s="77" t="s">
        <v>109</v>
      </c>
      <c r="BW270" s="77" t="s">
        <v>109</v>
      </c>
      <c r="BX270" s="38"/>
      <c r="BY270" s="77" t="s">
        <v>109</v>
      </c>
      <c r="BZ270" s="77" t="s">
        <v>109</v>
      </c>
      <c r="CA270" s="77" t="s">
        <v>109</v>
      </c>
      <c r="CB270" s="77" t="s">
        <v>109</v>
      </c>
      <c r="CC270" s="77"/>
    </row>
    <row r="271" spans="1:81" s="124" customFormat="1" ht="12.75">
      <c r="A271" s="36">
        <v>34</v>
      </c>
      <c r="B271" s="76" t="s">
        <v>893</v>
      </c>
      <c r="C271" s="76" t="s">
        <v>996</v>
      </c>
      <c r="D271" s="37" t="s">
        <v>886</v>
      </c>
      <c r="E271" s="33" t="s">
        <v>2896</v>
      </c>
      <c r="F271" s="78">
        <v>3799331.2</v>
      </c>
      <c r="G271" s="37" t="s">
        <v>157</v>
      </c>
      <c r="H271" s="39">
        <v>1085.5232000000001</v>
      </c>
      <c r="I271" s="38">
        <v>1973</v>
      </c>
      <c r="J271" s="38" t="s">
        <v>955</v>
      </c>
      <c r="K271" s="40" t="s">
        <v>138</v>
      </c>
      <c r="L271" s="40" t="s">
        <v>103</v>
      </c>
      <c r="M271" s="4" t="s">
        <v>109</v>
      </c>
      <c r="N271" s="4" t="s">
        <v>109</v>
      </c>
      <c r="O271" s="37" t="s">
        <v>795</v>
      </c>
      <c r="P271" s="37" t="s">
        <v>793</v>
      </c>
      <c r="Q271" s="37" t="s">
        <v>122</v>
      </c>
      <c r="R271" s="37" t="s">
        <v>108</v>
      </c>
      <c r="S271" s="4" t="s">
        <v>109</v>
      </c>
      <c r="T271" s="37" t="s">
        <v>962</v>
      </c>
      <c r="U271" s="37" t="s">
        <v>441</v>
      </c>
      <c r="V271" s="4" t="s">
        <v>109</v>
      </c>
      <c r="W271" s="4" t="s">
        <v>109</v>
      </c>
      <c r="X271" s="4" t="s">
        <v>104</v>
      </c>
      <c r="Y271" s="77"/>
      <c r="Z271" s="4" t="s">
        <v>109</v>
      </c>
      <c r="AA271" s="4" t="s">
        <v>104</v>
      </c>
      <c r="AB271" s="4"/>
      <c r="AC271" s="4"/>
      <c r="AD271" s="4"/>
      <c r="AE271" s="4" t="s">
        <v>109</v>
      </c>
      <c r="AF271" s="4"/>
      <c r="AG271" s="4" t="s">
        <v>109</v>
      </c>
      <c r="AH271" s="4"/>
      <c r="AI271" s="4"/>
      <c r="AJ271" s="4"/>
      <c r="AK271" s="4"/>
      <c r="AL271" s="4" t="s">
        <v>111</v>
      </c>
      <c r="AM271" s="4" t="s">
        <v>747</v>
      </c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 t="s">
        <v>109</v>
      </c>
      <c r="BA271" s="4" t="s">
        <v>109</v>
      </c>
      <c r="BB271" s="4" t="s">
        <v>109</v>
      </c>
      <c r="BC271" s="4" t="s">
        <v>109</v>
      </c>
      <c r="BD271" s="4" t="s">
        <v>109</v>
      </c>
      <c r="BE271" s="4" t="s">
        <v>109</v>
      </c>
      <c r="BF271" s="37" t="s">
        <v>109</v>
      </c>
      <c r="BG271" s="37" t="s">
        <v>109</v>
      </c>
      <c r="BH271" s="4" t="s">
        <v>109</v>
      </c>
      <c r="BI271" s="4" t="s">
        <v>109</v>
      </c>
      <c r="BJ271" s="4" t="s">
        <v>109</v>
      </c>
      <c r="BK271" s="4" t="s">
        <v>109</v>
      </c>
      <c r="BL271" s="4" t="s">
        <v>109</v>
      </c>
      <c r="BM271" s="4"/>
      <c r="BN271" s="4"/>
      <c r="BO271" s="77"/>
      <c r="BP271" s="37" t="s">
        <v>103</v>
      </c>
      <c r="BQ271" s="37" t="s">
        <v>103</v>
      </c>
      <c r="BR271" s="37" t="s">
        <v>103</v>
      </c>
      <c r="BS271" s="37" t="s">
        <v>103</v>
      </c>
      <c r="BT271" s="37" t="s">
        <v>103</v>
      </c>
      <c r="BU271" s="77" t="s">
        <v>109</v>
      </c>
      <c r="BV271" s="77" t="s">
        <v>109</v>
      </c>
      <c r="BW271" s="77" t="s">
        <v>109</v>
      </c>
      <c r="BX271" s="38"/>
      <c r="BY271" s="77" t="s">
        <v>109</v>
      </c>
      <c r="BZ271" s="77" t="s">
        <v>109</v>
      </c>
      <c r="CA271" s="77" t="s">
        <v>109</v>
      </c>
      <c r="CB271" s="77" t="s">
        <v>109</v>
      </c>
      <c r="CC271" s="77"/>
    </row>
    <row r="272" spans="1:81" s="124" customFormat="1" ht="12.75">
      <c r="A272" s="36">
        <v>35</v>
      </c>
      <c r="B272" s="76" t="s">
        <v>893</v>
      </c>
      <c r="C272" s="76" t="s">
        <v>997</v>
      </c>
      <c r="D272" s="37" t="s">
        <v>886</v>
      </c>
      <c r="E272" s="33" t="s">
        <v>2896</v>
      </c>
      <c r="F272" s="78">
        <v>3799331.2</v>
      </c>
      <c r="G272" s="37" t="s">
        <v>157</v>
      </c>
      <c r="H272" s="39">
        <v>1085.5232000000001</v>
      </c>
      <c r="I272" s="38">
        <v>1973</v>
      </c>
      <c r="J272" s="38" t="s">
        <v>955</v>
      </c>
      <c r="K272" s="40" t="s">
        <v>138</v>
      </c>
      <c r="L272" s="40" t="s">
        <v>103</v>
      </c>
      <c r="M272" s="4" t="s">
        <v>109</v>
      </c>
      <c r="N272" s="4" t="s">
        <v>109</v>
      </c>
      <c r="O272" s="37" t="s">
        <v>795</v>
      </c>
      <c r="P272" s="37" t="s">
        <v>793</v>
      </c>
      <c r="Q272" s="37" t="s">
        <v>122</v>
      </c>
      <c r="R272" s="37" t="s">
        <v>108</v>
      </c>
      <c r="S272" s="4" t="s">
        <v>109</v>
      </c>
      <c r="T272" s="37" t="s">
        <v>962</v>
      </c>
      <c r="U272" s="37" t="s">
        <v>441</v>
      </c>
      <c r="V272" s="4" t="s">
        <v>109</v>
      </c>
      <c r="W272" s="4" t="s">
        <v>109</v>
      </c>
      <c r="X272" s="4" t="s">
        <v>104</v>
      </c>
      <c r="Y272" s="77"/>
      <c r="Z272" s="4" t="s">
        <v>109</v>
      </c>
      <c r="AA272" s="4" t="s">
        <v>104</v>
      </c>
      <c r="AB272" s="4"/>
      <c r="AC272" s="4"/>
      <c r="AD272" s="4"/>
      <c r="AE272" s="4" t="s">
        <v>109</v>
      </c>
      <c r="AF272" s="4"/>
      <c r="AG272" s="4" t="s">
        <v>109</v>
      </c>
      <c r="AH272" s="4"/>
      <c r="AI272" s="4"/>
      <c r="AJ272" s="4"/>
      <c r="AK272" s="4"/>
      <c r="AL272" s="4" t="s">
        <v>111</v>
      </c>
      <c r="AM272" s="4" t="s">
        <v>747</v>
      </c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 t="s">
        <v>109</v>
      </c>
      <c r="BA272" s="4" t="s">
        <v>109</v>
      </c>
      <c r="BB272" s="4" t="s">
        <v>109</v>
      </c>
      <c r="BC272" s="4" t="s">
        <v>109</v>
      </c>
      <c r="BD272" s="4" t="s">
        <v>109</v>
      </c>
      <c r="BE272" s="4" t="s">
        <v>109</v>
      </c>
      <c r="BF272" s="37" t="s">
        <v>109</v>
      </c>
      <c r="BG272" s="37" t="s">
        <v>109</v>
      </c>
      <c r="BH272" s="4" t="s">
        <v>109</v>
      </c>
      <c r="BI272" s="4" t="s">
        <v>109</v>
      </c>
      <c r="BJ272" s="4" t="s">
        <v>109</v>
      </c>
      <c r="BK272" s="4" t="s">
        <v>109</v>
      </c>
      <c r="BL272" s="4" t="s">
        <v>109</v>
      </c>
      <c r="BM272" s="4"/>
      <c r="BN272" s="4"/>
      <c r="BO272" s="77"/>
      <c r="BP272" s="37" t="s">
        <v>103</v>
      </c>
      <c r="BQ272" s="37" t="s">
        <v>103</v>
      </c>
      <c r="BR272" s="37" t="s">
        <v>103</v>
      </c>
      <c r="BS272" s="37" t="s">
        <v>103</v>
      </c>
      <c r="BT272" s="37" t="s">
        <v>103</v>
      </c>
      <c r="BU272" s="77" t="s">
        <v>109</v>
      </c>
      <c r="BV272" s="77" t="s">
        <v>109</v>
      </c>
      <c r="BW272" s="77" t="s">
        <v>109</v>
      </c>
      <c r="BX272" s="38"/>
      <c r="BY272" s="77" t="s">
        <v>109</v>
      </c>
      <c r="BZ272" s="77" t="s">
        <v>109</v>
      </c>
      <c r="CA272" s="77" t="s">
        <v>109</v>
      </c>
      <c r="CB272" s="77" t="s">
        <v>109</v>
      </c>
      <c r="CC272" s="77"/>
    </row>
    <row r="273" spans="1:81" s="124" customFormat="1" ht="12.75">
      <c r="A273" s="36">
        <v>36</v>
      </c>
      <c r="B273" s="76" t="s">
        <v>890</v>
      </c>
      <c r="C273" s="76" t="s">
        <v>903</v>
      </c>
      <c r="D273" s="37" t="s">
        <v>886</v>
      </c>
      <c r="E273" s="33" t="s">
        <v>2896</v>
      </c>
      <c r="F273" s="78">
        <v>1022035</v>
      </c>
      <c r="G273" s="37" t="s">
        <v>157</v>
      </c>
      <c r="H273" s="39">
        <v>292.01</v>
      </c>
      <c r="I273" s="38" t="s">
        <v>798</v>
      </c>
      <c r="J273" s="38" t="s">
        <v>955</v>
      </c>
      <c r="K273" s="40" t="s">
        <v>118</v>
      </c>
      <c r="L273" s="40" t="s">
        <v>103</v>
      </c>
      <c r="M273" s="4" t="s">
        <v>104</v>
      </c>
      <c r="N273" s="4" t="s">
        <v>104</v>
      </c>
      <c r="O273" s="37" t="s">
        <v>795</v>
      </c>
      <c r="P273" s="37" t="s">
        <v>146</v>
      </c>
      <c r="Q273" s="37" t="s">
        <v>800</v>
      </c>
      <c r="R273" s="37" t="s">
        <v>108</v>
      </c>
      <c r="S273" s="4" t="s">
        <v>109</v>
      </c>
      <c r="T273" s="37" t="s">
        <v>960</v>
      </c>
      <c r="U273" s="37" t="s">
        <v>441</v>
      </c>
      <c r="V273" s="4" t="s">
        <v>109</v>
      </c>
      <c r="W273" s="4" t="s">
        <v>109</v>
      </c>
      <c r="X273" s="4" t="s">
        <v>104</v>
      </c>
      <c r="Y273" s="77"/>
      <c r="Z273" s="4" t="s">
        <v>109</v>
      </c>
      <c r="AA273" s="4" t="s">
        <v>104</v>
      </c>
      <c r="AB273" s="4"/>
      <c r="AC273" s="4"/>
      <c r="AD273" s="4"/>
      <c r="AE273" s="4" t="s">
        <v>109</v>
      </c>
      <c r="AF273" s="4"/>
      <c r="AG273" s="4" t="s">
        <v>109</v>
      </c>
      <c r="AH273" s="4"/>
      <c r="AI273" s="4"/>
      <c r="AJ273" s="4"/>
      <c r="AK273" s="4"/>
      <c r="AL273" s="4" t="s">
        <v>111</v>
      </c>
      <c r="AM273" s="4" t="s">
        <v>112</v>
      </c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 t="s">
        <v>109</v>
      </c>
      <c r="BA273" s="4" t="s">
        <v>109</v>
      </c>
      <c r="BB273" s="4" t="s">
        <v>109</v>
      </c>
      <c r="BC273" s="4" t="s">
        <v>109</v>
      </c>
      <c r="BD273" s="4" t="s">
        <v>109</v>
      </c>
      <c r="BE273" s="4" t="s">
        <v>109</v>
      </c>
      <c r="BF273" s="37" t="s">
        <v>109</v>
      </c>
      <c r="BG273" s="37" t="s">
        <v>109</v>
      </c>
      <c r="BH273" s="4" t="s">
        <v>109</v>
      </c>
      <c r="BI273" s="4" t="s">
        <v>109</v>
      </c>
      <c r="BJ273" s="4" t="s">
        <v>109</v>
      </c>
      <c r="BK273" s="4" t="s">
        <v>109</v>
      </c>
      <c r="BL273" s="4" t="s">
        <v>109</v>
      </c>
      <c r="BM273" s="4"/>
      <c r="BN273" s="4"/>
      <c r="BO273" s="77"/>
      <c r="BP273" s="37" t="s">
        <v>103</v>
      </c>
      <c r="BQ273" s="37" t="s">
        <v>103</v>
      </c>
      <c r="BR273" s="37" t="s">
        <v>103</v>
      </c>
      <c r="BS273" s="37" t="s">
        <v>103</v>
      </c>
      <c r="BT273" s="37" t="s">
        <v>103</v>
      </c>
      <c r="BU273" s="77" t="s">
        <v>109</v>
      </c>
      <c r="BV273" s="77" t="s">
        <v>109</v>
      </c>
      <c r="BW273" s="77" t="s">
        <v>109</v>
      </c>
      <c r="BX273" s="38"/>
      <c r="BY273" s="77" t="s">
        <v>109</v>
      </c>
      <c r="BZ273" s="77" t="s">
        <v>109</v>
      </c>
      <c r="CA273" s="77" t="s">
        <v>109</v>
      </c>
      <c r="CB273" s="77" t="s">
        <v>109</v>
      </c>
      <c r="CC273" s="77"/>
    </row>
    <row r="274" spans="1:81" s="124" customFormat="1" ht="12.75">
      <c r="A274" s="36">
        <v>37</v>
      </c>
      <c r="B274" s="76" t="s">
        <v>904</v>
      </c>
      <c r="C274" s="76" t="s">
        <v>905</v>
      </c>
      <c r="D274" s="37" t="s">
        <v>886</v>
      </c>
      <c r="E274" s="33" t="s">
        <v>2896</v>
      </c>
      <c r="F274" s="78">
        <v>850395</v>
      </c>
      <c r="G274" s="37" t="s">
        <v>157</v>
      </c>
      <c r="H274" s="39">
        <v>242.97</v>
      </c>
      <c r="I274" s="38" t="s">
        <v>798</v>
      </c>
      <c r="J274" s="38" t="s">
        <v>955</v>
      </c>
      <c r="K274" s="40" t="s">
        <v>118</v>
      </c>
      <c r="L274" s="40" t="s">
        <v>103</v>
      </c>
      <c r="M274" s="4" t="s">
        <v>104</v>
      </c>
      <c r="N274" s="4" t="s">
        <v>104</v>
      </c>
      <c r="O274" s="37" t="s">
        <v>795</v>
      </c>
      <c r="P274" s="37" t="s">
        <v>146</v>
      </c>
      <c r="Q274" s="37" t="s">
        <v>800</v>
      </c>
      <c r="R274" s="37" t="s">
        <v>108</v>
      </c>
      <c r="S274" s="4" t="s">
        <v>109</v>
      </c>
      <c r="T274" s="37" t="s">
        <v>960</v>
      </c>
      <c r="U274" s="37" t="s">
        <v>441</v>
      </c>
      <c r="V274" s="4" t="s">
        <v>109</v>
      </c>
      <c r="W274" s="4" t="s">
        <v>109</v>
      </c>
      <c r="X274" s="4" t="s">
        <v>104</v>
      </c>
      <c r="Y274" s="77"/>
      <c r="Z274" s="4" t="s">
        <v>109</v>
      </c>
      <c r="AA274" s="4" t="s">
        <v>104</v>
      </c>
      <c r="AB274" s="4"/>
      <c r="AC274" s="4"/>
      <c r="AD274" s="4"/>
      <c r="AE274" s="4" t="s">
        <v>109</v>
      </c>
      <c r="AF274" s="4"/>
      <c r="AG274" s="4" t="s">
        <v>109</v>
      </c>
      <c r="AH274" s="4"/>
      <c r="AI274" s="4"/>
      <c r="AJ274" s="4"/>
      <c r="AK274" s="4"/>
      <c r="AL274" s="4" t="s">
        <v>111</v>
      </c>
      <c r="AM274" s="4" t="s">
        <v>112</v>
      </c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 t="s">
        <v>109</v>
      </c>
      <c r="BA274" s="4" t="s">
        <v>109</v>
      </c>
      <c r="BB274" s="4" t="s">
        <v>109</v>
      </c>
      <c r="BC274" s="4" t="s">
        <v>109</v>
      </c>
      <c r="BD274" s="4" t="s">
        <v>109</v>
      </c>
      <c r="BE274" s="4" t="s">
        <v>109</v>
      </c>
      <c r="BF274" s="37" t="s">
        <v>109</v>
      </c>
      <c r="BG274" s="37" t="s">
        <v>109</v>
      </c>
      <c r="BH274" s="4" t="s">
        <v>109</v>
      </c>
      <c r="BI274" s="4" t="s">
        <v>109</v>
      </c>
      <c r="BJ274" s="4" t="s">
        <v>109</v>
      </c>
      <c r="BK274" s="4" t="s">
        <v>109</v>
      </c>
      <c r="BL274" s="4" t="s">
        <v>109</v>
      </c>
      <c r="BM274" s="4"/>
      <c r="BN274" s="4"/>
      <c r="BO274" s="77"/>
      <c r="BP274" s="37" t="s">
        <v>103</v>
      </c>
      <c r="BQ274" s="37" t="s">
        <v>103</v>
      </c>
      <c r="BR274" s="37" t="s">
        <v>103</v>
      </c>
      <c r="BS274" s="37" t="s">
        <v>103</v>
      </c>
      <c r="BT274" s="37" t="s">
        <v>103</v>
      </c>
      <c r="BU274" s="77" t="s">
        <v>109</v>
      </c>
      <c r="BV274" s="77" t="s">
        <v>109</v>
      </c>
      <c r="BW274" s="77" t="s">
        <v>109</v>
      </c>
      <c r="BX274" s="38"/>
      <c r="BY274" s="77" t="s">
        <v>109</v>
      </c>
      <c r="BZ274" s="77" t="s">
        <v>109</v>
      </c>
      <c r="CA274" s="77" t="s">
        <v>109</v>
      </c>
      <c r="CB274" s="77" t="s">
        <v>109</v>
      </c>
      <c r="CC274" s="77"/>
    </row>
    <row r="275" spans="1:81" s="124" customFormat="1" ht="12.75">
      <c r="A275" s="36">
        <v>38</v>
      </c>
      <c r="B275" s="76" t="s">
        <v>890</v>
      </c>
      <c r="C275" s="76" t="s">
        <v>998</v>
      </c>
      <c r="D275" s="37" t="s">
        <v>886</v>
      </c>
      <c r="E275" s="33" t="s">
        <v>2896</v>
      </c>
      <c r="F275" s="78">
        <v>981609.99999999988</v>
      </c>
      <c r="G275" s="37" t="s">
        <v>157</v>
      </c>
      <c r="H275" s="39">
        <v>280.45999999999998</v>
      </c>
      <c r="I275" s="38" t="s">
        <v>798</v>
      </c>
      <c r="J275" s="38" t="s">
        <v>955</v>
      </c>
      <c r="K275" s="40" t="s">
        <v>121</v>
      </c>
      <c r="L275" s="40" t="s">
        <v>103</v>
      </c>
      <c r="M275" s="4" t="s">
        <v>109</v>
      </c>
      <c r="N275" s="4" t="s">
        <v>104</v>
      </c>
      <c r="O275" s="37" t="s">
        <v>795</v>
      </c>
      <c r="P275" s="37" t="s">
        <v>146</v>
      </c>
      <c r="Q275" s="37" t="s">
        <v>800</v>
      </c>
      <c r="R275" s="37" t="s">
        <v>108</v>
      </c>
      <c r="S275" s="4" t="s">
        <v>109</v>
      </c>
      <c r="T275" s="37" t="s">
        <v>959</v>
      </c>
      <c r="U275" s="37" t="s">
        <v>441</v>
      </c>
      <c r="V275" s="4" t="s">
        <v>109</v>
      </c>
      <c r="W275" s="4" t="s">
        <v>109</v>
      </c>
      <c r="X275" s="4" t="s">
        <v>104</v>
      </c>
      <c r="Y275" s="77"/>
      <c r="Z275" s="4" t="s">
        <v>109</v>
      </c>
      <c r="AA275" s="4" t="s">
        <v>104</v>
      </c>
      <c r="AB275" s="4"/>
      <c r="AC275" s="4"/>
      <c r="AD275" s="4"/>
      <c r="AE275" s="4" t="s">
        <v>109</v>
      </c>
      <c r="AF275" s="4"/>
      <c r="AG275" s="4" t="s">
        <v>109</v>
      </c>
      <c r="AH275" s="4"/>
      <c r="AI275" s="4"/>
      <c r="AJ275" s="4"/>
      <c r="AK275" s="4"/>
      <c r="AL275" s="4" t="s">
        <v>111</v>
      </c>
      <c r="AM275" s="4" t="s">
        <v>112</v>
      </c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 t="s">
        <v>109</v>
      </c>
      <c r="BA275" s="4" t="s">
        <v>109</v>
      </c>
      <c r="BB275" s="4" t="s">
        <v>109</v>
      </c>
      <c r="BC275" s="4" t="s">
        <v>109</v>
      </c>
      <c r="BD275" s="4" t="s">
        <v>109</v>
      </c>
      <c r="BE275" s="4" t="s">
        <v>109</v>
      </c>
      <c r="BF275" s="37" t="s">
        <v>109</v>
      </c>
      <c r="BG275" s="37" t="s">
        <v>109</v>
      </c>
      <c r="BH275" s="4" t="s">
        <v>109</v>
      </c>
      <c r="BI275" s="4" t="s">
        <v>109</v>
      </c>
      <c r="BJ275" s="4" t="s">
        <v>109</v>
      </c>
      <c r="BK275" s="4" t="s">
        <v>109</v>
      </c>
      <c r="BL275" s="4" t="s">
        <v>109</v>
      </c>
      <c r="BM275" s="4"/>
      <c r="BN275" s="4"/>
      <c r="BO275" s="77"/>
      <c r="BP275" s="37" t="s">
        <v>103</v>
      </c>
      <c r="BQ275" s="37" t="s">
        <v>103</v>
      </c>
      <c r="BR275" s="37" t="s">
        <v>103</v>
      </c>
      <c r="BS275" s="37" t="s">
        <v>103</v>
      </c>
      <c r="BT275" s="37" t="s">
        <v>103</v>
      </c>
      <c r="BU275" s="77" t="s">
        <v>109</v>
      </c>
      <c r="BV275" s="77" t="s">
        <v>109</v>
      </c>
      <c r="BW275" s="77" t="s">
        <v>109</v>
      </c>
      <c r="BX275" s="38"/>
      <c r="BY275" s="77" t="s">
        <v>109</v>
      </c>
      <c r="BZ275" s="77" t="s">
        <v>109</v>
      </c>
      <c r="CA275" s="77" t="s">
        <v>109</v>
      </c>
      <c r="CB275" s="77" t="s">
        <v>109</v>
      </c>
      <c r="CC275" s="77"/>
    </row>
    <row r="276" spans="1:81" s="124" customFormat="1" ht="12.75">
      <c r="A276" s="36">
        <v>39</v>
      </c>
      <c r="B276" s="76" t="s">
        <v>890</v>
      </c>
      <c r="C276" s="76" t="s">
        <v>1000</v>
      </c>
      <c r="D276" s="37" t="s">
        <v>886</v>
      </c>
      <c r="E276" s="33" t="s">
        <v>2896</v>
      </c>
      <c r="F276" s="78">
        <v>3862373.2</v>
      </c>
      <c r="G276" s="37" t="s">
        <v>157</v>
      </c>
      <c r="H276" s="39">
        <v>1103.5352</v>
      </c>
      <c r="I276" s="38">
        <v>2000</v>
      </c>
      <c r="J276" s="38" t="s">
        <v>101</v>
      </c>
      <c r="K276" s="40" t="s">
        <v>102</v>
      </c>
      <c r="L276" s="40" t="s">
        <v>138</v>
      </c>
      <c r="M276" s="4" t="s">
        <v>109</v>
      </c>
      <c r="N276" s="4" t="s">
        <v>104</v>
      </c>
      <c r="O276" s="37" t="s">
        <v>792</v>
      </c>
      <c r="P276" s="37" t="s">
        <v>793</v>
      </c>
      <c r="Q276" s="37" t="s">
        <v>122</v>
      </c>
      <c r="R276" s="37" t="s">
        <v>108</v>
      </c>
      <c r="S276" s="4" t="s">
        <v>109</v>
      </c>
      <c r="T276" s="37" t="s">
        <v>962</v>
      </c>
      <c r="U276" s="37" t="s">
        <v>441</v>
      </c>
      <c r="V276" s="4" t="s">
        <v>109</v>
      </c>
      <c r="W276" s="4" t="s">
        <v>104</v>
      </c>
      <c r="X276" s="4" t="s">
        <v>104</v>
      </c>
      <c r="Y276" s="77"/>
      <c r="Z276" s="4" t="s">
        <v>109</v>
      </c>
      <c r="AA276" s="4" t="s">
        <v>104</v>
      </c>
      <c r="AB276" s="4"/>
      <c r="AC276" s="4"/>
      <c r="AD276" s="4"/>
      <c r="AE276" s="4" t="s">
        <v>109</v>
      </c>
      <c r="AF276" s="4"/>
      <c r="AG276" s="4" t="s">
        <v>109</v>
      </c>
      <c r="AH276" s="4"/>
      <c r="AI276" s="4"/>
      <c r="AJ276" s="4"/>
      <c r="AK276" s="4"/>
      <c r="AL276" s="4" t="s">
        <v>111</v>
      </c>
      <c r="AM276" s="4" t="s">
        <v>112</v>
      </c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 t="s">
        <v>109</v>
      </c>
      <c r="BA276" s="4" t="s">
        <v>109</v>
      </c>
      <c r="BB276" s="4" t="s">
        <v>109</v>
      </c>
      <c r="BC276" s="4" t="s">
        <v>109</v>
      </c>
      <c r="BD276" s="4" t="s">
        <v>109</v>
      </c>
      <c r="BE276" s="4" t="s">
        <v>109</v>
      </c>
      <c r="BF276" s="37" t="s">
        <v>109</v>
      </c>
      <c r="BG276" s="37" t="s">
        <v>109</v>
      </c>
      <c r="BH276" s="4" t="s">
        <v>109</v>
      </c>
      <c r="BI276" s="4" t="s">
        <v>109</v>
      </c>
      <c r="BJ276" s="4" t="s">
        <v>109</v>
      </c>
      <c r="BK276" s="4" t="s">
        <v>109</v>
      </c>
      <c r="BL276" s="4" t="s">
        <v>109</v>
      </c>
      <c r="BM276" s="4"/>
      <c r="BN276" s="4"/>
      <c r="BO276" s="77"/>
      <c r="BP276" s="37" t="s">
        <v>103</v>
      </c>
      <c r="BQ276" s="37" t="s">
        <v>103</v>
      </c>
      <c r="BR276" s="37" t="s">
        <v>103</v>
      </c>
      <c r="BS276" s="37" t="s">
        <v>103</v>
      </c>
      <c r="BT276" s="37" t="s">
        <v>103</v>
      </c>
      <c r="BU276" s="77" t="s">
        <v>109</v>
      </c>
      <c r="BV276" s="77" t="s">
        <v>109</v>
      </c>
      <c r="BW276" s="77" t="s">
        <v>109</v>
      </c>
      <c r="BX276" s="38"/>
      <c r="BY276" s="77" t="s">
        <v>109</v>
      </c>
      <c r="BZ276" s="77" t="s">
        <v>109</v>
      </c>
      <c r="CA276" s="77" t="s">
        <v>109</v>
      </c>
      <c r="CB276" s="77" t="s">
        <v>109</v>
      </c>
      <c r="CC276" s="77"/>
    </row>
    <row r="277" spans="1:81" s="124" customFormat="1" ht="12.75">
      <c r="A277" s="36">
        <v>40</v>
      </c>
      <c r="B277" s="76" t="s">
        <v>890</v>
      </c>
      <c r="C277" s="76" t="s">
        <v>1001</v>
      </c>
      <c r="D277" s="37" t="s">
        <v>886</v>
      </c>
      <c r="E277" s="33" t="s">
        <v>2896</v>
      </c>
      <c r="F277" s="78">
        <v>3900198.4</v>
      </c>
      <c r="G277" s="37" t="s">
        <v>157</v>
      </c>
      <c r="H277" s="39">
        <v>1114.3424</v>
      </c>
      <c r="I277" s="38">
        <v>2000</v>
      </c>
      <c r="J277" s="38" t="s">
        <v>101</v>
      </c>
      <c r="K277" s="40" t="s">
        <v>102</v>
      </c>
      <c r="L277" s="40" t="s">
        <v>138</v>
      </c>
      <c r="M277" s="4" t="s">
        <v>109</v>
      </c>
      <c r="N277" s="4" t="s">
        <v>104</v>
      </c>
      <c r="O277" s="37" t="s">
        <v>792</v>
      </c>
      <c r="P277" s="37" t="s">
        <v>793</v>
      </c>
      <c r="Q277" s="37" t="s">
        <v>122</v>
      </c>
      <c r="R277" s="37" t="s">
        <v>108</v>
      </c>
      <c r="S277" s="4" t="s">
        <v>109</v>
      </c>
      <c r="T277" s="37" t="s">
        <v>962</v>
      </c>
      <c r="U277" s="37" t="s">
        <v>441</v>
      </c>
      <c r="V277" s="4" t="s">
        <v>109</v>
      </c>
      <c r="W277" s="4" t="s">
        <v>104</v>
      </c>
      <c r="X277" s="4" t="s">
        <v>104</v>
      </c>
      <c r="Y277" s="77"/>
      <c r="Z277" s="4" t="s">
        <v>109</v>
      </c>
      <c r="AA277" s="4" t="s">
        <v>104</v>
      </c>
      <c r="AB277" s="4"/>
      <c r="AC277" s="4"/>
      <c r="AD277" s="4"/>
      <c r="AE277" s="4" t="s">
        <v>109</v>
      </c>
      <c r="AF277" s="4"/>
      <c r="AG277" s="4" t="s">
        <v>109</v>
      </c>
      <c r="AH277" s="4"/>
      <c r="AI277" s="4"/>
      <c r="AJ277" s="4"/>
      <c r="AK277" s="4"/>
      <c r="AL277" s="4" t="s">
        <v>111</v>
      </c>
      <c r="AM277" s="4" t="s">
        <v>112</v>
      </c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 t="s">
        <v>109</v>
      </c>
      <c r="BA277" s="4" t="s">
        <v>109</v>
      </c>
      <c r="BB277" s="4" t="s">
        <v>109</v>
      </c>
      <c r="BC277" s="4" t="s">
        <v>109</v>
      </c>
      <c r="BD277" s="4" t="s">
        <v>109</v>
      </c>
      <c r="BE277" s="4" t="s">
        <v>109</v>
      </c>
      <c r="BF277" s="37" t="s">
        <v>109</v>
      </c>
      <c r="BG277" s="37" t="s">
        <v>109</v>
      </c>
      <c r="BH277" s="4" t="s">
        <v>109</v>
      </c>
      <c r="BI277" s="4" t="s">
        <v>109</v>
      </c>
      <c r="BJ277" s="4" t="s">
        <v>109</v>
      </c>
      <c r="BK277" s="4" t="s">
        <v>109</v>
      </c>
      <c r="BL277" s="4" t="s">
        <v>109</v>
      </c>
      <c r="BM277" s="4"/>
      <c r="BN277" s="4"/>
      <c r="BO277" s="77"/>
      <c r="BP277" s="37" t="s">
        <v>103</v>
      </c>
      <c r="BQ277" s="37" t="s">
        <v>103</v>
      </c>
      <c r="BR277" s="37" t="s">
        <v>103</v>
      </c>
      <c r="BS277" s="37" t="s">
        <v>103</v>
      </c>
      <c r="BT277" s="37" t="s">
        <v>103</v>
      </c>
      <c r="BU277" s="77" t="s">
        <v>109</v>
      </c>
      <c r="BV277" s="77" t="s">
        <v>109</v>
      </c>
      <c r="BW277" s="77" t="s">
        <v>109</v>
      </c>
      <c r="BX277" s="38"/>
      <c r="BY277" s="77" t="s">
        <v>109</v>
      </c>
      <c r="BZ277" s="77" t="s">
        <v>109</v>
      </c>
      <c r="CA277" s="77" t="s">
        <v>109</v>
      </c>
      <c r="CB277" s="77" t="s">
        <v>109</v>
      </c>
      <c r="CC277" s="77"/>
    </row>
    <row r="278" spans="1:81" s="124" customFormat="1" ht="12.75">
      <c r="A278" s="36">
        <v>41</v>
      </c>
      <c r="B278" s="76" t="s">
        <v>897</v>
      </c>
      <c r="C278" s="76" t="s">
        <v>906</v>
      </c>
      <c r="D278" s="37" t="s">
        <v>886</v>
      </c>
      <c r="E278" s="33" t="s">
        <v>2896</v>
      </c>
      <c r="F278" s="78">
        <v>129500</v>
      </c>
      <c r="G278" s="37" t="s">
        <v>157</v>
      </c>
      <c r="H278" s="39">
        <v>37</v>
      </c>
      <c r="I278" s="38" t="s">
        <v>798</v>
      </c>
      <c r="J278" s="38" t="s">
        <v>955</v>
      </c>
      <c r="K278" s="40" t="s">
        <v>138</v>
      </c>
      <c r="L278" s="40" t="s">
        <v>103</v>
      </c>
      <c r="M278" s="4" t="s">
        <v>109</v>
      </c>
      <c r="N278" s="4" t="s">
        <v>109</v>
      </c>
      <c r="O278" s="37" t="s">
        <v>795</v>
      </c>
      <c r="P278" s="37" t="s">
        <v>801</v>
      </c>
      <c r="Q278" s="37" t="s">
        <v>122</v>
      </c>
      <c r="R278" s="37" t="s">
        <v>108</v>
      </c>
      <c r="S278" s="4" t="s">
        <v>109</v>
      </c>
      <c r="T278" s="37" t="s">
        <v>961</v>
      </c>
      <c r="U278" s="37" t="s">
        <v>441</v>
      </c>
      <c r="V278" s="4" t="s">
        <v>109</v>
      </c>
      <c r="W278" s="4" t="s">
        <v>109</v>
      </c>
      <c r="X278" s="4" t="s">
        <v>104</v>
      </c>
      <c r="Y278" s="77"/>
      <c r="Z278" s="4" t="s">
        <v>109</v>
      </c>
      <c r="AA278" s="4" t="s">
        <v>104</v>
      </c>
      <c r="AB278" s="4"/>
      <c r="AC278" s="4"/>
      <c r="AD278" s="4"/>
      <c r="AE278" s="4" t="s">
        <v>109</v>
      </c>
      <c r="AF278" s="4"/>
      <c r="AG278" s="4" t="s">
        <v>109</v>
      </c>
      <c r="AH278" s="4"/>
      <c r="AI278" s="4"/>
      <c r="AJ278" s="4"/>
      <c r="AK278" s="4"/>
      <c r="AL278" s="4" t="s">
        <v>111</v>
      </c>
      <c r="AM278" s="4" t="s">
        <v>747</v>
      </c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 t="s">
        <v>109</v>
      </c>
      <c r="BA278" s="4" t="s">
        <v>109</v>
      </c>
      <c r="BB278" s="4" t="s">
        <v>109</v>
      </c>
      <c r="BC278" s="4" t="s">
        <v>109</v>
      </c>
      <c r="BD278" s="4" t="s">
        <v>109</v>
      </c>
      <c r="BE278" s="4" t="s">
        <v>109</v>
      </c>
      <c r="BF278" s="37" t="s">
        <v>109</v>
      </c>
      <c r="BG278" s="37" t="s">
        <v>109</v>
      </c>
      <c r="BH278" s="4" t="s">
        <v>109</v>
      </c>
      <c r="BI278" s="4" t="s">
        <v>109</v>
      </c>
      <c r="BJ278" s="4" t="s">
        <v>109</v>
      </c>
      <c r="BK278" s="4" t="s">
        <v>109</v>
      </c>
      <c r="BL278" s="4" t="s">
        <v>109</v>
      </c>
      <c r="BM278" s="4"/>
      <c r="BN278" s="4"/>
      <c r="BO278" s="77"/>
      <c r="BP278" s="37" t="s">
        <v>103</v>
      </c>
      <c r="BQ278" s="37" t="s">
        <v>103</v>
      </c>
      <c r="BR278" s="37" t="s">
        <v>103</v>
      </c>
      <c r="BS278" s="37" t="s">
        <v>103</v>
      </c>
      <c r="BT278" s="37" t="s">
        <v>103</v>
      </c>
      <c r="BU278" s="77" t="s">
        <v>109</v>
      </c>
      <c r="BV278" s="77" t="s">
        <v>109</v>
      </c>
      <c r="BW278" s="77" t="s">
        <v>109</v>
      </c>
      <c r="BX278" s="38"/>
      <c r="BY278" s="77" t="s">
        <v>109</v>
      </c>
      <c r="BZ278" s="77" t="s">
        <v>109</v>
      </c>
      <c r="CA278" s="77" t="s">
        <v>109</v>
      </c>
      <c r="CB278" s="77" t="s">
        <v>109</v>
      </c>
      <c r="CC278" s="77"/>
    </row>
    <row r="279" spans="1:81" s="124" customFormat="1" ht="12.75">
      <c r="A279" s="36">
        <v>42</v>
      </c>
      <c r="B279" s="76" t="s">
        <v>890</v>
      </c>
      <c r="C279" s="76" t="s">
        <v>907</v>
      </c>
      <c r="D279" s="37" t="s">
        <v>886</v>
      </c>
      <c r="E279" s="33" t="s">
        <v>2896</v>
      </c>
      <c r="F279" s="78">
        <v>554785</v>
      </c>
      <c r="G279" s="37" t="s">
        <v>157</v>
      </c>
      <c r="H279" s="39">
        <v>158.51</v>
      </c>
      <c r="I279" s="38">
        <v>1898</v>
      </c>
      <c r="J279" s="38" t="s">
        <v>955</v>
      </c>
      <c r="K279" s="40" t="s">
        <v>118</v>
      </c>
      <c r="L279" s="40" t="s">
        <v>103</v>
      </c>
      <c r="M279" s="4" t="s">
        <v>104</v>
      </c>
      <c r="N279" s="4" t="s">
        <v>109</v>
      </c>
      <c r="O279" s="37" t="s">
        <v>795</v>
      </c>
      <c r="P279" s="37" t="s">
        <v>146</v>
      </c>
      <c r="Q279" s="37" t="s">
        <v>800</v>
      </c>
      <c r="R279" s="37" t="s">
        <v>108</v>
      </c>
      <c r="S279" s="4" t="s">
        <v>109</v>
      </c>
      <c r="T279" s="37" t="s">
        <v>959</v>
      </c>
      <c r="U279" s="37" t="s">
        <v>441</v>
      </c>
      <c r="V279" s="4" t="s">
        <v>109</v>
      </c>
      <c r="W279" s="4" t="s">
        <v>109</v>
      </c>
      <c r="X279" s="4" t="s">
        <v>104</v>
      </c>
      <c r="Y279" s="77"/>
      <c r="Z279" s="4" t="s">
        <v>109</v>
      </c>
      <c r="AA279" s="4" t="s">
        <v>104</v>
      </c>
      <c r="AB279" s="4"/>
      <c r="AC279" s="4"/>
      <c r="AD279" s="4"/>
      <c r="AE279" s="4" t="s">
        <v>109</v>
      </c>
      <c r="AF279" s="4"/>
      <c r="AG279" s="4" t="s">
        <v>109</v>
      </c>
      <c r="AH279" s="4"/>
      <c r="AI279" s="4"/>
      <c r="AJ279" s="4"/>
      <c r="AK279" s="4"/>
      <c r="AL279" s="4" t="s">
        <v>111</v>
      </c>
      <c r="AM279" s="4" t="s">
        <v>747</v>
      </c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 t="s">
        <v>109</v>
      </c>
      <c r="BA279" s="4" t="s">
        <v>109</v>
      </c>
      <c r="BB279" s="4" t="s">
        <v>109</v>
      </c>
      <c r="BC279" s="4" t="s">
        <v>109</v>
      </c>
      <c r="BD279" s="4" t="s">
        <v>109</v>
      </c>
      <c r="BE279" s="4" t="s">
        <v>109</v>
      </c>
      <c r="BF279" s="37" t="s">
        <v>109</v>
      </c>
      <c r="BG279" s="37" t="s">
        <v>109</v>
      </c>
      <c r="BH279" s="4" t="s">
        <v>109</v>
      </c>
      <c r="BI279" s="4" t="s">
        <v>109</v>
      </c>
      <c r="BJ279" s="4" t="s">
        <v>109</v>
      </c>
      <c r="BK279" s="4" t="s">
        <v>109</v>
      </c>
      <c r="BL279" s="4" t="s">
        <v>109</v>
      </c>
      <c r="BM279" s="4"/>
      <c r="BN279" s="4"/>
      <c r="BO279" s="77"/>
      <c r="BP279" s="37" t="s">
        <v>103</v>
      </c>
      <c r="BQ279" s="37" t="s">
        <v>103</v>
      </c>
      <c r="BR279" s="37" t="s">
        <v>103</v>
      </c>
      <c r="BS279" s="37" t="s">
        <v>103</v>
      </c>
      <c r="BT279" s="37" t="s">
        <v>103</v>
      </c>
      <c r="BU279" s="77" t="s">
        <v>109</v>
      </c>
      <c r="BV279" s="77" t="s">
        <v>109</v>
      </c>
      <c r="BW279" s="77" t="s">
        <v>109</v>
      </c>
      <c r="BX279" s="38"/>
      <c r="BY279" s="77" t="s">
        <v>109</v>
      </c>
      <c r="BZ279" s="77" t="s">
        <v>109</v>
      </c>
      <c r="CA279" s="77" t="s">
        <v>109</v>
      </c>
      <c r="CB279" s="77" t="s">
        <v>109</v>
      </c>
      <c r="CC279" s="77"/>
    </row>
    <row r="280" spans="1:81" s="124" customFormat="1" ht="12.75">
      <c r="A280" s="36">
        <v>43</v>
      </c>
      <c r="B280" s="76" t="s">
        <v>890</v>
      </c>
      <c r="C280" s="76" t="s">
        <v>1004</v>
      </c>
      <c r="D280" s="37" t="s">
        <v>886</v>
      </c>
      <c r="E280" s="33" t="s">
        <v>2896</v>
      </c>
      <c r="F280" s="78">
        <v>638435</v>
      </c>
      <c r="G280" s="37" t="s">
        <v>157</v>
      </c>
      <c r="H280" s="39">
        <v>182.41</v>
      </c>
      <c r="I280" s="38">
        <v>1900</v>
      </c>
      <c r="J280" s="38" t="s">
        <v>955</v>
      </c>
      <c r="K280" s="40" t="s">
        <v>121</v>
      </c>
      <c r="L280" s="40" t="s">
        <v>103</v>
      </c>
      <c r="M280" s="4" t="s">
        <v>109</v>
      </c>
      <c r="N280" s="4" t="s">
        <v>109</v>
      </c>
      <c r="O280" s="37" t="s">
        <v>795</v>
      </c>
      <c r="P280" s="37" t="s">
        <v>146</v>
      </c>
      <c r="Q280" s="37" t="s">
        <v>800</v>
      </c>
      <c r="R280" s="37" t="s">
        <v>108</v>
      </c>
      <c r="S280" s="4" t="s">
        <v>109</v>
      </c>
      <c r="T280" s="37" t="s">
        <v>959</v>
      </c>
      <c r="U280" s="37" t="s">
        <v>441</v>
      </c>
      <c r="V280" s="4" t="s">
        <v>109</v>
      </c>
      <c r="W280" s="4" t="s">
        <v>109</v>
      </c>
      <c r="X280" s="4" t="s">
        <v>104</v>
      </c>
      <c r="Y280" s="77"/>
      <c r="Z280" s="4" t="s">
        <v>109</v>
      </c>
      <c r="AA280" s="4" t="s">
        <v>104</v>
      </c>
      <c r="AB280" s="4"/>
      <c r="AC280" s="4"/>
      <c r="AD280" s="4"/>
      <c r="AE280" s="4" t="s">
        <v>109</v>
      </c>
      <c r="AF280" s="4"/>
      <c r="AG280" s="4" t="s">
        <v>109</v>
      </c>
      <c r="AH280" s="4"/>
      <c r="AI280" s="4"/>
      <c r="AJ280" s="4"/>
      <c r="AK280" s="4"/>
      <c r="AL280" s="4" t="s">
        <v>111</v>
      </c>
      <c r="AM280" s="4" t="s">
        <v>747</v>
      </c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 t="s">
        <v>109</v>
      </c>
      <c r="BA280" s="4" t="s">
        <v>109</v>
      </c>
      <c r="BB280" s="4" t="s">
        <v>109</v>
      </c>
      <c r="BC280" s="4" t="s">
        <v>109</v>
      </c>
      <c r="BD280" s="4" t="s">
        <v>109</v>
      </c>
      <c r="BE280" s="4" t="s">
        <v>109</v>
      </c>
      <c r="BF280" s="37" t="s">
        <v>109</v>
      </c>
      <c r="BG280" s="37" t="s">
        <v>109</v>
      </c>
      <c r="BH280" s="4" t="s">
        <v>109</v>
      </c>
      <c r="BI280" s="4" t="s">
        <v>109</v>
      </c>
      <c r="BJ280" s="4" t="s">
        <v>109</v>
      </c>
      <c r="BK280" s="4" t="s">
        <v>109</v>
      </c>
      <c r="BL280" s="4" t="s">
        <v>109</v>
      </c>
      <c r="BM280" s="4"/>
      <c r="BN280" s="4"/>
      <c r="BO280" s="77"/>
      <c r="BP280" s="37" t="s">
        <v>103</v>
      </c>
      <c r="BQ280" s="37" t="s">
        <v>103</v>
      </c>
      <c r="BR280" s="37" t="s">
        <v>103</v>
      </c>
      <c r="BS280" s="37" t="s">
        <v>103</v>
      </c>
      <c r="BT280" s="37" t="s">
        <v>103</v>
      </c>
      <c r="BU280" s="77" t="s">
        <v>109</v>
      </c>
      <c r="BV280" s="77" t="s">
        <v>109</v>
      </c>
      <c r="BW280" s="77" t="s">
        <v>109</v>
      </c>
      <c r="BX280" s="38"/>
      <c r="BY280" s="77" t="s">
        <v>109</v>
      </c>
      <c r="BZ280" s="77" t="s">
        <v>109</v>
      </c>
      <c r="CA280" s="77" t="s">
        <v>109</v>
      </c>
      <c r="CB280" s="77" t="s">
        <v>109</v>
      </c>
      <c r="CC280" s="77"/>
    </row>
    <row r="281" spans="1:81" s="124" customFormat="1" ht="12.75">
      <c r="A281" s="36">
        <v>44</v>
      </c>
      <c r="B281" s="76" t="s">
        <v>890</v>
      </c>
      <c r="C281" s="76" t="s">
        <v>1006</v>
      </c>
      <c r="D281" s="37" t="s">
        <v>886</v>
      </c>
      <c r="E281" s="33" t="s">
        <v>2896</v>
      </c>
      <c r="F281" s="78">
        <v>823748.79999999993</v>
      </c>
      <c r="G281" s="37" t="s">
        <v>157</v>
      </c>
      <c r="H281" s="39">
        <v>235.35679999999999</v>
      </c>
      <c r="I281" s="38">
        <v>1937</v>
      </c>
      <c r="J281" s="38" t="s">
        <v>955</v>
      </c>
      <c r="K281" s="40" t="s">
        <v>121</v>
      </c>
      <c r="L281" s="40" t="s">
        <v>138</v>
      </c>
      <c r="M281" s="4" t="s">
        <v>104</v>
      </c>
      <c r="N281" s="4" t="s">
        <v>104</v>
      </c>
      <c r="O281" s="37" t="s">
        <v>795</v>
      </c>
      <c r="P281" s="37" t="s">
        <v>146</v>
      </c>
      <c r="Q281" s="37" t="s">
        <v>800</v>
      </c>
      <c r="R281" s="37" t="s">
        <v>794</v>
      </c>
      <c r="S281" s="4" t="s">
        <v>109</v>
      </c>
      <c r="T281" s="37" t="s">
        <v>964</v>
      </c>
      <c r="U281" s="37" t="s">
        <v>441</v>
      </c>
      <c r="V281" s="4" t="s">
        <v>109</v>
      </c>
      <c r="W281" s="4" t="s">
        <v>109</v>
      </c>
      <c r="X281" s="4" t="s">
        <v>104</v>
      </c>
      <c r="Y281" s="77"/>
      <c r="Z281" s="4" t="s">
        <v>109</v>
      </c>
      <c r="AA281" s="4" t="s">
        <v>104</v>
      </c>
      <c r="AB281" s="4"/>
      <c r="AC281" s="4"/>
      <c r="AD281" s="4"/>
      <c r="AE281" s="4" t="s">
        <v>109</v>
      </c>
      <c r="AF281" s="4"/>
      <c r="AG281" s="4" t="s">
        <v>109</v>
      </c>
      <c r="AH281" s="4"/>
      <c r="AI281" s="4"/>
      <c r="AJ281" s="4"/>
      <c r="AK281" s="4"/>
      <c r="AL281" s="4" t="s">
        <v>111</v>
      </c>
      <c r="AM281" s="4" t="s">
        <v>112</v>
      </c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 t="s">
        <v>109</v>
      </c>
      <c r="BA281" s="4" t="s">
        <v>109</v>
      </c>
      <c r="BB281" s="4" t="s">
        <v>109</v>
      </c>
      <c r="BC281" s="4" t="s">
        <v>109</v>
      </c>
      <c r="BD281" s="4" t="s">
        <v>109</v>
      </c>
      <c r="BE281" s="4" t="s">
        <v>109</v>
      </c>
      <c r="BF281" s="37" t="s">
        <v>109</v>
      </c>
      <c r="BG281" s="37" t="s">
        <v>109</v>
      </c>
      <c r="BH281" s="4" t="s">
        <v>109</v>
      </c>
      <c r="BI281" s="4" t="s">
        <v>109</v>
      </c>
      <c r="BJ281" s="4" t="s">
        <v>109</v>
      </c>
      <c r="BK281" s="4" t="s">
        <v>109</v>
      </c>
      <c r="BL281" s="4" t="s">
        <v>109</v>
      </c>
      <c r="BM281" s="4"/>
      <c r="BN281" s="4"/>
      <c r="BO281" s="77"/>
      <c r="BP281" s="37" t="s">
        <v>103</v>
      </c>
      <c r="BQ281" s="37" t="s">
        <v>103</v>
      </c>
      <c r="BR281" s="37" t="s">
        <v>103</v>
      </c>
      <c r="BS281" s="37" t="s">
        <v>103</v>
      </c>
      <c r="BT281" s="37" t="s">
        <v>103</v>
      </c>
      <c r="BU281" s="77" t="s">
        <v>109</v>
      </c>
      <c r="BV281" s="77" t="s">
        <v>109</v>
      </c>
      <c r="BW281" s="77" t="s">
        <v>109</v>
      </c>
      <c r="BX281" s="38"/>
      <c r="BY281" s="77" t="s">
        <v>109</v>
      </c>
      <c r="BZ281" s="77" t="s">
        <v>109</v>
      </c>
      <c r="CA281" s="77" t="s">
        <v>109</v>
      </c>
      <c r="CB281" s="77" t="s">
        <v>109</v>
      </c>
      <c r="CC281" s="77"/>
    </row>
    <row r="282" spans="1:81" s="124" customFormat="1" ht="12.75">
      <c r="A282" s="36">
        <v>45</v>
      </c>
      <c r="B282" s="76" t="s">
        <v>890</v>
      </c>
      <c r="C282" s="76" t="s">
        <v>1007</v>
      </c>
      <c r="D282" s="37" t="s">
        <v>886</v>
      </c>
      <c r="E282" s="33" t="s">
        <v>2896</v>
      </c>
      <c r="F282" s="78">
        <v>823748.79999999993</v>
      </c>
      <c r="G282" s="37" t="s">
        <v>157</v>
      </c>
      <c r="H282" s="39">
        <v>235.35679999999999</v>
      </c>
      <c r="I282" s="38">
        <v>1937</v>
      </c>
      <c r="J282" s="38" t="s">
        <v>955</v>
      </c>
      <c r="K282" s="40" t="s">
        <v>121</v>
      </c>
      <c r="L282" s="40" t="s">
        <v>138</v>
      </c>
      <c r="M282" s="4" t="s">
        <v>104</v>
      </c>
      <c r="N282" s="4" t="s">
        <v>104</v>
      </c>
      <c r="O282" s="37" t="s">
        <v>795</v>
      </c>
      <c r="P282" s="37" t="s">
        <v>146</v>
      </c>
      <c r="Q282" s="37" t="s">
        <v>800</v>
      </c>
      <c r="R282" s="37" t="s">
        <v>794</v>
      </c>
      <c r="S282" s="4" t="s">
        <v>109</v>
      </c>
      <c r="T282" s="37" t="s">
        <v>964</v>
      </c>
      <c r="U282" s="37" t="s">
        <v>441</v>
      </c>
      <c r="V282" s="4" t="s">
        <v>109</v>
      </c>
      <c r="W282" s="4" t="s">
        <v>109</v>
      </c>
      <c r="X282" s="4" t="s">
        <v>104</v>
      </c>
      <c r="Y282" s="77"/>
      <c r="Z282" s="4" t="s">
        <v>109</v>
      </c>
      <c r="AA282" s="4" t="s">
        <v>104</v>
      </c>
      <c r="AB282" s="4"/>
      <c r="AC282" s="4"/>
      <c r="AD282" s="4"/>
      <c r="AE282" s="4" t="s">
        <v>109</v>
      </c>
      <c r="AF282" s="4"/>
      <c r="AG282" s="4" t="s">
        <v>109</v>
      </c>
      <c r="AH282" s="4"/>
      <c r="AI282" s="4"/>
      <c r="AJ282" s="4"/>
      <c r="AK282" s="4"/>
      <c r="AL282" s="4" t="s">
        <v>111</v>
      </c>
      <c r="AM282" s="4" t="s">
        <v>112</v>
      </c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 t="s">
        <v>109</v>
      </c>
      <c r="BA282" s="4" t="s">
        <v>109</v>
      </c>
      <c r="BB282" s="4" t="s">
        <v>109</v>
      </c>
      <c r="BC282" s="4" t="s">
        <v>109</v>
      </c>
      <c r="BD282" s="4" t="s">
        <v>109</v>
      </c>
      <c r="BE282" s="4" t="s">
        <v>109</v>
      </c>
      <c r="BF282" s="37" t="s">
        <v>109</v>
      </c>
      <c r="BG282" s="37" t="s">
        <v>109</v>
      </c>
      <c r="BH282" s="4" t="s">
        <v>109</v>
      </c>
      <c r="BI282" s="4" t="s">
        <v>109</v>
      </c>
      <c r="BJ282" s="4" t="s">
        <v>109</v>
      </c>
      <c r="BK282" s="4" t="s">
        <v>109</v>
      </c>
      <c r="BL282" s="4" t="s">
        <v>109</v>
      </c>
      <c r="BM282" s="4"/>
      <c r="BN282" s="4"/>
      <c r="BO282" s="77"/>
      <c r="BP282" s="37" t="s">
        <v>103</v>
      </c>
      <c r="BQ282" s="37" t="s">
        <v>103</v>
      </c>
      <c r="BR282" s="37" t="s">
        <v>103</v>
      </c>
      <c r="BS282" s="37" t="s">
        <v>103</v>
      </c>
      <c r="BT282" s="37" t="s">
        <v>103</v>
      </c>
      <c r="BU282" s="77" t="s">
        <v>109</v>
      </c>
      <c r="BV282" s="77" t="s">
        <v>109</v>
      </c>
      <c r="BW282" s="77" t="s">
        <v>109</v>
      </c>
      <c r="BX282" s="38"/>
      <c r="BY282" s="77" t="s">
        <v>109</v>
      </c>
      <c r="BZ282" s="77" t="s">
        <v>109</v>
      </c>
      <c r="CA282" s="77" t="s">
        <v>109</v>
      </c>
      <c r="CB282" s="77" t="s">
        <v>109</v>
      </c>
      <c r="CC282" s="77"/>
    </row>
    <row r="283" spans="1:81" s="124" customFormat="1" ht="12.75">
      <c r="A283" s="36">
        <v>46</v>
      </c>
      <c r="B283" s="76" t="s">
        <v>890</v>
      </c>
      <c r="C283" s="76" t="s">
        <v>1008</v>
      </c>
      <c r="D283" s="37" t="s">
        <v>886</v>
      </c>
      <c r="E283" s="33" t="s">
        <v>2896</v>
      </c>
      <c r="F283" s="78">
        <v>622014.4</v>
      </c>
      <c r="G283" s="37" t="s">
        <v>157</v>
      </c>
      <c r="H283" s="39">
        <v>177.7184</v>
      </c>
      <c r="I283" s="38">
        <v>1937</v>
      </c>
      <c r="J283" s="38" t="s">
        <v>955</v>
      </c>
      <c r="K283" s="40" t="s">
        <v>121</v>
      </c>
      <c r="L283" s="40" t="s">
        <v>138</v>
      </c>
      <c r="M283" s="4" t="s">
        <v>104</v>
      </c>
      <c r="N283" s="4" t="s">
        <v>104</v>
      </c>
      <c r="O283" s="37" t="s">
        <v>795</v>
      </c>
      <c r="P283" s="37" t="s">
        <v>146</v>
      </c>
      <c r="Q283" s="37" t="s">
        <v>800</v>
      </c>
      <c r="R283" s="37" t="s">
        <v>794</v>
      </c>
      <c r="S283" s="4" t="s">
        <v>109</v>
      </c>
      <c r="T283" s="37" t="s">
        <v>964</v>
      </c>
      <c r="U283" s="37" t="s">
        <v>441</v>
      </c>
      <c r="V283" s="4" t="s">
        <v>109</v>
      </c>
      <c r="W283" s="4" t="s">
        <v>109</v>
      </c>
      <c r="X283" s="4" t="s">
        <v>104</v>
      </c>
      <c r="Y283" s="77"/>
      <c r="Z283" s="4" t="s">
        <v>109</v>
      </c>
      <c r="AA283" s="4" t="s">
        <v>104</v>
      </c>
      <c r="AB283" s="4"/>
      <c r="AC283" s="4"/>
      <c r="AD283" s="4"/>
      <c r="AE283" s="4" t="s">
        <v>109</v>
      </c>
      <c r="AF283" s="4"/>
      <c r="AG283" s="4" t="s">
        <v>109</v>
      </c>
      <c r="AH283" s="4"/>
      <c r="AI283" s="4"/>
      <c r="AJ283" s="4"/>
      <c r="AK283" s="4"/>
      <c r="AL283" s="4" t="s">
        <v>111</v>
      </c>
      <c r="AM283" s="4" t="s">
        <v>112</v>
      </c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 t="s">
        <v>109</v>
      </c>
      <c r="BA283" s="4" t="s">
        <v>109</v>
      </c>
      <c r="BB283" s="4" t="s">
        <v>109</v>
      </c>
      <c r="BC283" s="4" t="s">
        <v>109</v>
      </c>
      <c r="BD283" s="4" t="s">
        <v>109</v>
      </c>
      <c r="BE283" s="4" t="s">
        <v>109</v>
      </c>
      <c r="BF283" s="37" t="s">
        <v>109</v>
      </c>
      <c r="BG283" s="37" t="s">
        <v>109</v>
      </c>
      <c r="BH283" s="4" t="s">
        <v>109</v>
      </c>
      <c r="BI283" s="4" t="s">
        <v>109</v>
      </c>
      <c r="BJ283" s="4" t="s">
        <v>109</v>
      </c>
      <c r="BK283" s="4" t="s">
        <v>109</v>
      </c>
      <c r="BL283" s="4" t="s">
        <v>109</v>
      </c>
      <c r="BM283" s="4"/>
      <c r="BN283" s="4"/>
      <c r="BO283" s="77"/>
      <c r="BP283" s="37" t="s">
        <v>103</v>
      </c>
      <c r="BQ283" s="37" t="s">
        <v>103</v>
      </c>
      <c r="BR283" s="37" t="s">
        <v>103</v>
      </c>
      <c r="BS283" s="37" t="s">
        <v>103</v>
      </c>
      <c r="BT283" s="37" t="s">
        <v>103</v>
      </c>
      <c r="BU283" s="77" t="s">
        <v>109</v>
      </c>
      <c r="BV283" s="77" t="s">
        <v>109</v>
      </c>
      <c r="BW283" s="77" t="s">
        <v>109</v>
      </c>
      <c r="BX283" s="38"/>
      <c r="BY283" s="77" t="s">
        <v>109</v>
      </c>
      <c r="BZ283" s="77" t="s">
        <v>109</v>
      </c>
      <c r="CA283" s="77" t="s">
        <v>109</v>
      </c>
      <c r="CB283" s="77" t="s">
        <v>109</v>
      </c>
      <c r="CC283" s="77"/>
    </row>
    <row r="284" spans="1:81" s="124" customFormat="1" ht="12.75">
      <c r="A284" s="36">
        <v>47</v>
      </c>
      <c r="B284" s="76" t="s">
        <v>890</v>
      </c>
      <c r="C284" s="76" t="s">
        <v>1009</v>
      </c>
      <c r="D284" s="37" t="s">
        <v>886</v>
      </c>
      <c r="E284" s="33" t="s">
        <v>2896</v>
      </c>
      <c r="F284" s="78">
        <v>975049.6</v>
      </c>
      <c r="G284" s="37" t="s">
        <v>157</v>
      </c>
      <c r="H284" s="39">
        <v>278.5856</v>
      </c>
      <c r="I284" s="38">
        <v>1936</v>
      </c>
      <c r="J284" s="38" t="s">
        <v>955</v>
      </c>
      <c r="K284" s="40" t="s">
        <v>118</v>
      </c>
      <c r="L284" s="40" t="s">
        <v>138</v>
      </c>
      <c r="M284" s="4" t="s">
        <v>104</v>
      </c>
      <c r="N284" s="4" t="s">
        <v>104</v>
      </c>
      <c r="O284" s="37" t="s">
        <v>795</v>
      </c>
      <c r="P284" s="37" t="s">
        <v>146</v>
      </c>
      <c r="Q284" s="37" t="s">
        <v>800</v>
      </c>
      <c r="R284" s="37" t="s">
        <v>796</v>
      </c>
      <c r="S284" s="4" t="s">
        <v>109</v>
      </c>
      <c r="T284" s="37" t="s">
        <v>964</v>
      </c>
      <c r="U284" s="37" t="s">
        <v>441</v>
      </c>
      <c r="V284" s="4" t="s">
        <v>109</v>
      </c>
      <c r="W284" s="4" t="s">
        <v>109</v>
      </c>
      <c r="X284" s="4" t="s">
        <v>104</v>
      </c>
      <c r="Y284" s="77"/>
      <c r="Z284" s="4" t="s">
        <v>109</v>
      </c>
      <c r="AA284" s="4" t="s">
        <v>104</v>
      </c>
      <c r="AB284" s="4"/>
      <c r="AC284" s="4"/>
      <c r="AD284" s="4"/>
      <c r="AE284" s="4" t="s">
        <v>109</v>
      </c>
      <c r="AF284" s="4"/>
      <c r="AG284" s="4" t="s">
        <v>109</v>
      </c>
      <c r="AH284" s="4"/>
      <c r="AI284" s="4"/>
      <c r="AJ284" s="4"/>
      <c r="AK284" s="4"/>
      <c r="AL284" s="4" t="s">
        <v>111</v>
      </c>
      <c r="AM284" s="4" t="s">
        <v>112</v>
      </c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 t="s">
        <v>109</v>
      </c>
      <c r="BA284" s="4" t="s">
        <v>109</v>
      </c>
      <c r="BB284" s="4" t="s">
        <v>109</v>
      </c>
      <c r="BC284" s="4" t="s">
        <v>109</v>
      </c>
      <c r="BD284" s="4" t="s">
        <v>109</v>
      </c>
      <c r="BE284" s="4" t="s">
        <v>109</v>
      </c>
      <c r="BF284" s="37" t="s">
        <v>109</v>
      </c>
      <c r="BG284" s="37" t="s">
        <v>109</v>
      </c>
      <c r="BH284" s="4" t="s">
        <v>109</v>
      </c>
      <c r="BI284" s="4" t="s">
        <v>109</v>
      </c>
      <c r="BJ284" s="4" t="s">
        <v>109</v>
      </c>
      <c r="BK284" s="4" t="s">
        <v>109</v>
      </c>
      <c r="BL284" s="4" t="s">
        <v>109</v>
      </c>
      <c r="BM284" s="4"/>
      <c r="BN284" s="4"/>
      <c r="BO284" s="77"/>
      <c r="BP284" s="37" t="s">
        <v>103</v>
      </c>
      <c r="BQ284" s="37" t="s">
        <v>103</v>
      </c>
      <c r="BR284" s="37" t="s">
        <v>103</v>
      </c>
      <c r="BS284" s="37" t="s">
        <v>103</v>
      </c>
      <c r="BT284" s="37" t="s">
        <v>103</v>
      </c>
      <c r="BU284" s="77" t="s">
        <v>109</v>
      </c>
      <c r="BV284" s="77" t="s">
        <v>109</v>
      </c>
      <c r="BW284" s="77" t="s">
        <v>109</v>
      </c>
      <c r="BX284" s="38"/>
      <c r="BY284" s="77" t="s">
        <v>109</v>
      </c>
      <c r="BZ284" s="77" t="s">
        <v>109</v>
      </c>
      <c r="CA284" s="77" t="s">
        <v>109</v>
      </c>
      <c r="CB284" s="77" t="s">
        <v>109</v>
      </c>
      <c r="CC284" s="77"/>
    </row>
    <row r="285" spans="1:81" s="124" customFormat="1" ht="12.75">
      <c r="A285" s="36">
        <v>48</v>
      </c>
      <c r="B285" s="76" t="s">
        <v>890</v>
      </c>
      <c r="C285" s="76" t="s">
        <v>1010</v>
      </c>
      <c r="D285" s="37" t="s">
        <v>886</v>
      </c>
      <c r="E285" s="33" t="s">
        <v>2896</v>
      </c>
      <c r="F285" s="78">
        <v>1912274</v>
      </c>
      <c r="G285" s="37" t="s">
        <v>157</v>
      </c>
      <c r="H285" s="39">
        <v>546.36400000000003</v>
      </c>
      <c r="I285" s="38">
        <v>1941</v>
      </c>
      <c r="J285" s="38" t="s">
        <v>955</v>
      </c>
      <c r="K285" s="40" t="s">
        <v>118</v>
      </c>
      <c r="L285" s="40" t="s">
        <v>103</v>
      </c>
      <c r="M285" s="4" t="s">
        <v>109</v>
      </c>
      <c r="N285" s="4" t="s">
        <v>109</v>
      </c>
      <c r="O285" s="37" t="s">
        <v>795</v>
      </c>
      <c r="P285" s="37" t="s">
        <v>793</v>
      </c>
      <c r="Q285" s="37" t="s">
        <v>122</v>
      </c>
      <c r="R285" s="37" t="s">
        <v>108</v>
      </c>
      <c r="S285" s="4" t="s">
        <v>109</v>
      </c>
      <c r="T285" s="37" t="s">
        <v>959</v>
      </c>
      <c r="U285" s="37" t="s">
        <v>441</v>
      </c>
      <c r="V285" s="4" t="s">
        <v>109</v>
      </c>
      <c r="W285" s="4" t="s">
        <v>109</v>
      </c>
      <c r="X285" s="4" t="s">
        <v>104</v>
      </c>
      <c r="Y285" s="77"/>
      <c r="Z285" s="4" t="s">
        <v>109</v>
      </c>
      <c r="AA285" s="4" t="s">
        <v>104</v>
      </c>
      <c r="AB285" s="4"/>
      <c r="AC285" s="4"/>
      <c r="AD285" s="4"/>
      <c r="AE285" s="4" t="s">
        <v>109</v>
      </c>
      <c r="AF285" s="4"/>
      <c r="AG285" s="4" t="s">
        <v>109</v>
      </c>
      <c r="AH285" s="4"/>
      <c r="AI285" s="4"/>
      <c r="AJ285" s="4"/>
      <c r="AK285" s="4"/>
      <c r="AL285" s="4" t="s">
        <v>111</v>
      </c>
      <c r="AM285" s="4" t="s">
        <v>112</v>
      </c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 t="s">
        <v>109</v>
      </c>
      <c r="BA285" s="4" t="s">
        <v>109</v>
      </c>
      <c r="BB285" s="4" t="s">
        <v>109</v>
      </c>
      <c r="BC285" s="4" t="s">
        <v>109</v>
      </c>
      <c r="BD285" s="4" t="s">
        <v>109</v>
      </c>
      <c r="BE285" s="4" t="s">
        <v>109</v>
      </c>
      <c r="BF285" s="37" t="s">
        <v>109</v>
      </c>
      <c r="BG285" s="37" t="s">
        <v>109</v>
      </c>
      <c r="BH285" s="4" t="s">
        <v>109</v>
      </c>
      <c r="BI285" s="4" t="s">
        <v>109</v>
      </c>
      <c r="BJ285" s="4" t="s">
        <v>109</v>
      </c>
      <c r="BK285" s="4" t="s">
        <v>109</v>
      </c>
      <c r="BL285" s="4" t="s">
        <v>109</v>
      </c>
      <c r="BM285" s="4"/>
      <c r="BN285" s="4"/>
      <c r="BO285" s="77"/>
      <c r="BP285" s="37" t="s">
        <v>103</v>
      </c>
      <c r="BQ285" s="37" t="s">
        <v>103</v>
      </c>
      <c r="BR285" s="37" t="s">
        <v>103</v>
      </c>
      <c r="BS285" s="37" t="s">
        <v>103</v>
      </c>
      <c r="BT285" s="37" t="s">
        <v>103</v>
      </c>
      <c r="BU285" s="77" t="s">
        <v>109</v>
      </c>
      <c r="BV285" s="77" t="s">
        <v>109</v>
      </c>
      <c r="BW285" s="77" t="s">
        <v>109</v>
      </c>
      <c r="BX285" s="38"/>
      <c r="BY285" s="77" t="s">
        <v>109</v>
      </c>
      <c r="BZ285" s="77" t="s">
        <v>109</v>
      </c>
      <c r="CA285" s="77" t="s">
        <v>109</v>
      </c>
      <c r="CB285" s="77" t="s">
        <v>109</v>
      </c>
      <c r="CC285" s="77"/>
    </row>
    <row r="286" spans="1:81" s="124" customFormat="1" ht="12.75">
      <c r="A286" s="36">
        <v>49</v>
      </c>
      <c r="B286" s="76" t="s">
        <v>890</v>
      </c>
      <c r="C286" s="76" t="s">
        <v>1011</v>
      </c>
      <c r="D286" s="37" t="s">
        <v>886</v>
      </c>
      <c r="E286" s="33" t="s">
        <v>2896</v>
      </c>
      <c r="F286" s="78">
        <v>1824015.2</v>
      </c>
      <c r="G286" s="37" t="s">
        <v>157</v>
      </c>
      <c r="H286" s="39">
        <v>521.1472</v>
      </c>
      <c r="I286" s="38">
        <v>1939</v>
      </c>
      <c r="J286" s="38" t="s">
        <v>955</v>
      </c>
      <c r="K286" s="40" t="s">
        <v>118</v>
      </c>
      <c r="L286" s="40" t="s">
        <v>103</v>
      </c>
      <c r="M286" s="4" t="s">
        <v>109</v>
      </c>
      <c r="N286" s="4" t="s">
        <v>109</v>
      </c>
      <c r="O286" s="37" t="s">
        <v>795</v>
      </c>
      <c r="P286" s="37" t="s">
        <v>793</v>
      </c>
      <c r="Q286" s="37" t="s">
        <v>122</v>
      </c>
      <c r="R286" s="37" t="s">
        <v>108</v>
      </c>
      <c r="S286" s="4" t="s">
        <v>109</v>
      </c>
      <c r="T286" s="37" t="s">
        <v>959</v>
      </c>
      <c r="U286" s="37" t="s">
        <v>441</v>
      </c>
      <c r="V286" s="4" t="s">
        <v>109</v>
      </c>
      <c r="W286" s="4" t="s">
        <v>109</v>
      </c>
      <c r="X286" s="4" t="s">
        <v>104</v>
      </c>
      <c r="Y286" s="77"/>
      <c r="Z286" s="4" t="s">
        <v>109</v>
      </c>
      <c r="AA286" s="4" t="s">
        <v>104</v>
      </c>
      <c r="AB286" s="4"/>
      <c r="AC286" s="4"/>
      <c r="AD286" s="4"/>
      <c r="AE286" s="4" t="s">
        <v>109</v>
      </c>
      <c r="AF286" s="4"/>
      <c r="AG286" s="4" t="s">
        <v>109</v>
      </c>
      <c r="AH286" s="4"/>
      <c r="AI286" s="4"/>
      <c r="AJ286" s="4"/>
      <c r="AK286" s="4"/>
      <c r="AL286" s="4" t="s">
        <v>111</v>
      </c>
      <c r="AM286" s="4" t="s">
        <v>112</v>
      </c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 t="s">
        <v>109</v>
      </c>
      <c r="BA286" s="4" t="s">
        <v>109</v>
      </c>
      <c r="BB286" s="4" t="s">
        <v>109</v>
      </c>
      <c r="BC286" s="4" t="s">
        <v>109</v>
      </c>
      <c r="BD286" s="4" t="s">
        <v>109</v>
      </c>
      <c r="BE286" s="4" t="s">
        <v>109</v>
      </c>
      <c r="BF286" s="37" t="s">
        <v>109</v>
      </c>
      <c r="BG286" s="37" t="s">
        <v>109</v>
      </c>
      <c r="BH286" s="4" t="s">
        <v>109</v>
      </c>
      <c r="BI286" s="4" t="s">
        <v>109</v>
      </c>
      <c r="BJ286" s="4" t="s">
        <v>109</v>
      </c>
      <c r="BK286" s="4" t="s">
        <v>109</v>
      </c>
      <c r="BL286" s="4" t="s">
        <v>109</v>
      </c>
      <c r="BM286" s="4"/>
      <c r="BN286" s="4"/>
      <c r="BO286" s="77"/>
      <c r="BP286" s="37" t="s">
        <v>103</v>
      </c>
      <c r="BQ286" s="37" t="s">
        <v>103</v>
      </c>
      <c r="BR286" s="37" t="s">
        <v>103</v>
      </c>
      <c r="BS286" s="37" t="s">
        <v>103</v>
      </c>
      <c r="BT286" s="37" t="s">
        <v>103</v>
      </c>
      <c r="BU286" s="77" t="s">
        <v>109</v>
      </c>
      <c r="BV286" s="77" t="s">
        <v>109</v>
      </c>
      <c r="BW286" s="77" t="s">
        <v>109</v>
      </c>
      <c r="BX286" s="38"/>
      <c r="BY286" s="77" t="s">
        <v>109</v>
      </c>
      <c r="BZ286" s="77" t="s">
        <v>109</v>
      </c>
      <c r="CA286" s="77" t="s">
        <v>109</v>
      </c>
      <c r="CB286" s="77" t="s">
        <v>109</v>
      </c>
      <c r="CC286" s="77"/>
    </row>
    <row r="287" spans="1:81" s="124" customFormat="1" ht="12.75">
      <c r="A287" s="36">
        <v>50</v>
      </c>
      <c r="B287" s="76" t="s">
        <v>890</v>
      </c>
      <c r="C287" s="76" t="s">
        <v>1012</v>
      </c>
      <c r="D287" s="37" t="s">
        <v>886</v>
      </c>
      <c r="E287" s="33" t="s">
        <v>2896</v>
      </c>
      <c r="F287" s="78">
        <v>1534022</v>
      </c>
      <c r="G287" s="37" t="s">
        <v>157</v>
      </c>
      <c r="H287" s="39">
        <v>438.29199999999997</v>
      </c>
      <c r="I287" s="38">
        <v>1939</v>
      </c>
      <c r="J287" s="38" t="s">
        <v>955</v>
      </c>
      <c r="K287" s="40" t="s">
        <v>118</v>
      </c>
      <c r="L287" s="40" t="s">
        <v>103</v>
      </c>
      <c r="M287" s="4" t="s">
        <v>109</v>
      </c>
      <c r="N287" s="4" t="s">
        <v>109</v>
      </c>
      <c r="O287" s="37" t="s">
        <v>795</v>
      </c>
      <c r="P287" s="37" t="s">
        <v>793</v>
      </c>
      <c r="Q287" s="37" t="s">
        <v>122</v>
      </c>
      <c r="R287" s="37" t="s">
        <v>108</v>
      </c>
      <c r="S287" s="4" t="s">
        <v>109</v>
      </c>
      <c r="T287" s="37" t="s">
        <v>959</v>
      </c>
      <c r="U287" s="37" t="s">
        <v>441</v>
      </c>
      <c r="V287" s="4" t="s">
        <v>109</v>
      </c>
      <c r="W287" s="4" t="s">
        <v>109</v>
      </c>
      <c r="X287" s="4" t="s">
        <v>104</v>
      </c>
      <c r="Y287" s="77"/>
      <c r="Z287" s="4" t="s">
        <v>109</v>
      </c>
      <c r="AA287" s="4" t="s">
        <v>104</v>
      </c>
      <c r="AB287" s="4"/>
      <c r="AC287" s="4"/>
      <c r="AD287" s="4"/>
      <c r="AE287" s="4" t="s">
        <v>109</v>
      </c>
      <c r="AF287" s="4"/>
      <c r="AG287" s="4" t="s">
        <v>109</v>
      </c>
      <c r="AH287" s="4"/>
      <c r="AI287" s="4"/>
      <c r="AJ287" s="4"/>
      <c r="AK287" s="4"/>
      <c r="AL287" s="4" t="s">
        <v>111</v>
      </c>
      <c r="AM287" s="4" t="s">
        <v>112</v>
      </c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 t="s">
        <v>109</v>
      </c>
      <c r="BA287" s="4" t="s">
        <v>109</v>
      </c>
      <c r="BB287" s="4" t="s">
        <v>109</v>
      </c>
      <c r="BC287" s="4" t="s">
        <v>109</v>
      </c>
      <c r="BD287" s="4" t="s">
        <v>109</v>
      </c>
      <c r="BE287" s="4" t="s">
        <v>109</v>
      </c>
      <c r="BF287" s="37" t="s">
        <v>109</v>
      </c>
      <c r="BG287" s="37" t="s">
        <v>109</v>
      </c>
      <c r="BH287" s="4" t="s">
        <v>109</v>
      </c>
      <c r="BI287" s="4" t="s">
        <v>109</v>
      </c>
      <c r="BJ287" s="4" t="s">
        <v>109</v>
      </c>
      <c r="BK287" s="4" t="s">
        <v>109</v>
      </c>
      <c r="BL287" s="4" t="s">
        <v>109</v>
      </c>
      <c r="BM287" s="4"/>
      <c r="BN287" s="4"/>
      <c r="BO287" s="77"/>
      <c r="BP287" s="37" t="s">
        <v>103</v>
      </c>
      <c r="BQ287" s="37" t="s">
        <v>103</v>
      </c>
      <c r="BR287" s="37" t="s">
        <v>103</v>
      </c>
      <c r="BS287" s="37" t="s">
        <v>103</v>
      </c>
      <c r="BT287" s="37" t="s">
        <v>103</v>
      </c>
      <c r="BU287" s="77" t="s">
        <v>109</v>
      </c>
      <c r="BV287" s="77" t="s">
        <v>109</v>
      </c>
      <c r="BW287" s="77" t="s">
        <v>109</v>
      </c>
      <c r="BX287" s="38"/>
      <c r="BY287" s="77" t="s">
        <v>109</v>
      </c>
      <c r="BZ287" s="77" t="s">
        <v>109</v>
      </c>
      <c r="CA287" s="77" t="s">
        <v>109</v>
      </c>
      <c r="CB287" s="77" t="s">
        <v>109</v>
      </c>
      <c r="CC287" s="77"/>
    </row>
    <row r="288" spans="1:81" s="124" customFormat="1" ht="12.75">
      <c r="A288" s="36">
        <v>51</v>
      </c>
      <c r="B288" s="76" t="s">
        <v>890</v>
      </c>
      <c r="C288" s="76" t="s">
        <v>1013</v>
      </c>
      <c r="D288" s="37" t="s">
        <v>886</v>
      </c>
      <c r="E288" s="33" t="s">
        <v>2896</v>
      </c>
      <c r="F288" s="78">
        <v>1874448.7999999998</v>
      </c>
      <c r="G288" s="37" t="s">
        <v>157</v>
      </c>
      <c r="H288" s="39">
        <v>535.55679999999995</v>
      </c>
      <c r="I288" s="38">
        <v>1939</v>
      </c>
      <c r="J288" s="38" t="s">
        <v>955</v>
      </c>
      <c r="K288" s="40" t="s">
        <v>118</v>
      </c>
      <c r="L288" s="40" t="s">
        <v>103</v>
      </c>
      <c r="M288" s="4" t="s">
        <v>109</v>
      </c>
      <c r="N288" s="4" t="s">
        <v>109</v>
      </c>
      <c r="O288" s="37" t="s">
        <v>795</v>
      </c>
      <c r="P288" s="37" t="s">
        <v>793</v>
      </c>
      <c r="Q288" s="37" t="s">
        <v>122</v>
      </c>
      <c r="R288" s="37" t="s">
        <v>108</v>
      </c>
      <c r="S288" s="4" t="s">
        <v>109</v>
      </c>
      <c r="T288" s="37" t="s">
        <v>959</v>
      </c>
      <c r="U288" s="37" t="s">
        <v>441</v>
      </c>
      <c r="V288" s="4" t="s">
        <v>109</v>
      </c>
      <c r="W288" s="4" t="s">
        <v>109</v>
      </c>
      <c r="X288" s="4" t="s">
        <v>104</v>
      </c>
      <c r="Y288" s="77"/>
      <c r="Z288" s="4" t="s">
        <v>109</v>
      </c>
      <c r="AA288" s="4" t="s">
        <v>104</v>
      </c>
      <c r="AB288" s="4"/>
      <c r="AC288" s="4"/>
      <c r="AD288" s="4"/>
      <c r="AE288" s="4" t="s">
        <v>109</v>
      </c>
      <c r="AF288" s="4"/>
      <c r="AG288" s="4" t="s">
        <v>109</v>
      </c>
      <c r="AH288" s="4"/>
      <c r="AI288" s="4"/>
      <c r="AJ288" s="4"/>
      <c r="AK288" s="4"/>
      <c r="AL288" s="4" t="s">
        <v>111</v>
      </c>
      <c r="AM288" s="4" t="s">
        <v>112</v>
      </c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 t="s">
        <v>109</v>
      </c>
      <c r="BA288" s="4" t="s">
        <v>109</v>
      </c>
      <c r="BB288" s="4" t="s">
        <v>109</v>
      </c>
      <c r="BC288" s="4" t="s">
        <v>109</v>
      </c>
      <c r="BD288" s="4" t="s">
        <v>109</v>
      </c>
      <c r="BE288" s="4" t="s">
        <v>109</v>
      </c>
      <c r="BF288" s="37" t="s">
        <v>109</v>
      </c>
      <c r="BG288" s="37" t="s">
        <v>109</v>
      </c>
      <c r="BH288" s="4" t="s">
        <v>109</v>
      </c>
      <c r="BI288" s="4" t="s">
        <v>109</v>
      </c>
      <c r="BJ288" s="4" t="s">
        <v>109</v>
      </c>
      <c r="BK288" s="4" t="s">
        <v>109</v>
      </c>
      <c r="BL288" s="4" t="s">
        <v>109</v>
      </c>
      <c r="BM288" s="4"/>
      <c r="BN288" s="4"/>
      <c r="BO288" s="77"/>
      <c r="BP288" s="37" t="s">
        <v>103</v>
      </c>
      <c r="BQ288" s="37" t="s">
        <v>103</v>
      </c>
      <c r="BR288" s="37" t="s">
        <v>103</v>
      </c>
      <c r="BS288" s="37" t="s">
        <v>103</v>
      </c>
      <c r="BT288" s="37" t="s">
        <v>103</v>
      </c>
      <c r="BU288" s="77" t="s">
        <v>109</v>
      </c>
      <c r="BV288" s="77" t="s">
        <v>109</v>
      </c>
      <c r="BW288" s="77" t="s">
        <v>109</v>
      </c>
      <c r="BX288" s="38"/>
      <c r="BY288" s="77" t="s">
        <v>109</v>
      </c>
      <c r="BZ288" s="77" t="s">
        <v>109</v>
      </c>
      <c r="CA288" s="77" t="s">
        <v>109</v>
      </c>
      <c r="CB288" s="77" t="s">
        <v>109</v>
      </c>
      <c r="CC288" s="77"/>
    </row>
    <row r="289" spans="1:81" s="124" customFormat="1" ht="12.75">
      <c r="A289" s="36">
        <v>52</v>
      </c>
      <c r="B289" s="76" t="s">
        <v>890</v>
      </c>
      <c r="C289" s="76" t="s">
        <v>1014</v>
      </c>
      <c r="D289" s="37" t="s">
        <v>886</v>
      </c>
      <c r="E289" s="33" t="s">
        <v>2896</v>
      </c>
      <c r="F289" s="78">
        <v>1655903.2</v>
      </c>
      <c r="G289" s="37" t="s">
        <v>157</v>
      </c>
      <c r="H289" s="39">
        <v>473.11520000000002</v>
      </c>
      <c r="I289" s="38">
        <v>1939</v>
      </c>
      <c r="J289" s="38" t="s">
        <v>955</v>
      </c>
      <c r="K289" s="40" t="s">
        <v>118</v>
      </c>
      <c r="L289" s="40" t="s">
        <v>103</v>
      </c>
      <c r="M289" s="4" t="s">
        <v>109</v>
      </c>
      <c r="N289" s="4" t="s">
        <v>109</v>
      </c>
      <c r="O289" s="37" t="s">
        <v>795</v>
      </c>
      <c r="P289" s="37" t="s">
        <v>793</v>
      </c>
      <c r="Q289" s="37" t="s">
        <v>122</v>
      </c>
      <c r="R289" s="37" t="s">
        <v>108</v>
      </c>
      <c r="S289" s="4" t="s">
        <v>109</v>
      </c>
      <c r="T289" s="37" t="s">
        <v>959</v>
      </c>
      <c r="U289" s="37" t="s">
        <v>441</v>
      </c>
      <c r="V289" s="4" t="s">
        <v>109</v>
      </c>
      <c r="W289" s="4" t="s">
        <v>109</v>
      </c>
      <c r="X289" s="4" t="s">
        <v>104</v>
      </c>
      <c r="Y289" s="77"/>
      <c r="Z289" s="4" t="s">
        <v>109</v>
      </c>
      <c r="AA289" s="4" t="s">
        <v>104</v>
      </c>
      <c r="AB289" s="4"/>
      <c r="AC289" s="4"/>
      <c r="AD289" s="4"/>
      <c r="AE289" s="4" t="s">
        <v>109</v>
      </c>
      <c r="AF289" s="4"/>
      <c r="AG289" s="4" t="s">
        <v>109</v>
      </c>
      <c r="AH289" s="4"/>
      <c r="AI289" s="4"/>
      <c r="AJ289" s="4"/>
      <c r="AK289" s="4"/>
      <c r="AL289" s="4" t="s">
        <v>111</v>
      </c>
      <c r="AM289" s="4" t="s">
        <v>112</v>
      </c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 t="s">
        <v>109</v>
      </c>
      <c r="BA289" s="4" t="s">
        <v>109</v>
      </c>
      <c r="BB289" s="4" t="s">
        <v>109</v>
      </c>
      <c r="BC289" s="4" t="s">
        <v>109</v>
      </c>
      <c r="BD289" s="4" t="s">
        <v>109</v>
      </c>
      <c r="BE289" s="4" t="s">
        <v>109</v>
      </c>
      <c r="BF289" s="37" t="s">
        <v>109</v>
      </c>
      <c r="BG289" s="37" t="s">
        <v>109</v>
      </c>
      <c r="BH289" s="4" t="s">
        <v>109</v>
      </c>
      <c r="BI289" s="4" t="s">
        <v>109</v>
      </c>
      <c r="BJ289" s="4" t="s">
        <v>109</v>
      </c>
      <c r="BK289" s="4" t="s">
        <v>109</v>
      </c>
      <c r="BL289" s="4" t="s">
        <v>109</v>
      </c>
      <c r="BM289" s="4"/>
      <c r="BN289" s="4"/>
      <c r="BO289" s="77"/>
      <c r="BP289" s="37" t="s">
        <v>103</v>
      </c>
      <c r="BQ289" s="37" t="s">
        <v>103</v>
      </c>
      <c r="BR289" s="37" t="s">
        <v>103</v>
      </c>
      <c r="BS289" s="37" t="s">
        <v>103</v>
      </c>
      <c r="BT289" s="37" t="s">
        <v>103</v>
      </c>
      <c r="BU289" s="77" t="s">
        <v>109</v>
      </c>
      <c r="BV289" s="77" t="s">
        <v>109</v>
      </c>
      <c r="BW289" s="77" t="s">
        <v>109</v>
      </c>
      <c r="BX289" s="38"/>
      <c r="BY289" s="77" t="s">
        <v>109</v>
      </c>
      <c r="BZ289" s="77" t="s">
        <v>109</v>
      </c>
      <c r="CA289" s="77" t="s">
        <v>109</v>
      </c>
      <c r="CB289" s="77" t="s">
        <v>109</v>
      </c>
      <c r="CC289" s="77"/>
    </row>
    <row r="290" spans="1:81" s="124" customFormat="1" ht="12.75">
      <c r="A290" s="36">
        <v>53</v>
      </c>
      <c r="B290" s="76" t="s">
        <v>890</v>
      </c>
      <c r="C290" s="76" t="s">
        <v>1015</v>
      </c>
      <c r="D290" s="37" t="s">
        <v>886</v>
      </c>
      <c r="E290" s="33" t="s">
        <v>2896</v>
      </c>
      <c r="F290" s="78">
        <v>2046763.5999999999</v>
      </c>
      <c r="G290" s="37" t="s">
        <v>157</v>
      </c>
      <c r="H290" s="39">
        <v>584.78959999999995</v>
      </c>
      <c r="I290" s="38">
        <v>1939</v>
      </c>
      <c r="J290" s="38" t="s">
        <v>955</v>
      </c>
      <c r="K290" s="40" t="s">
        <v>118</v>
      </c>
      <c r="L290" s="40" t="s">
        <v>103</v>
      </c>
      <c r="M290" s="4" t="s">
        <v>109</v>
      </c>
      <c r="N290" s="4" t="s">
        <v>109</v>
      </c>
      <c r="O290" s="37" t="s">
        <v>795</v>
      </c>
      <c r="P290" s="37" t="s">
        <v>793</v>
      </c>
      <c r="Q290" s="37" t="s">
        <v>122</v>
      </c>
      <c r="R290" s="37" t="s">
        <v>108</v>
      </c>
      <c r="S290" s="4" t="s">
        <v>109</v>
      </c>
      <c r="T290" s="37" t="s">
        <v>959</v>
      </c>
      <c r="U290" s="37" t="s">
        <v>441</v>
      </c>
      <c r="V290" s="4" t="s">
        <v>109</v>
      </c>
      <c r="W290" s="4" t="s">
        <v>109</v>
      </c>
      <c r="X290" s="4" t="s">
        <v>104</v>
      </c>
      <c r="Y290" s="77"/>
      <c r="Z290" s="4" t="s">
        <v>109</v>
      </c>
      <c r="AA290" s="4" t="s">
        <v>104</v>
      </c>
      <c r="AB290" s="4"/>
      <c r="AC290" s="4"/>
      <c r="AD290" s="4"/>
      <c r="AE290" s="4" t="s">
        <v>109</v>
      </c>
      <c r="AF290" s="4"/>
      <c r="AG290" s="4" t="s">
        <v>109</v>
      </c>
      <c r="AH290" s="4"/>
      <c r="AI290" s="4"/>
      <c r="AJ290" s="4"/>
      <c r="AK290" s="4"/>
      <c r="AL290" s="4" t="s">
        <v>111</v>
      </c>
      <c r="AM290" s="4" t="s">
        <v>112</v>
      </c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 t="s">
        <v>109</v>
      </c>
      <c r="BA290" s="4" t="s">
        <v>109</v>
      </c>
      <c r="BB290" s="4" t="s">
        <v>109</v>
      </c>
      <c r="BC290" s="4" t="s">
        <v>109</v>
      </c>
      <c r="BD290" s="4" t="s">
        <v>109</v>
      </c>
      <c r="BE290" s="4" t="s">
        <v>109</v>
      </c>
      <c r="BF290" s="37" t="s">
        <v>109</v>
      </c>
      <c r="BG290" s="37" t="s">
        <v>109</v>
      </c>
      <c r="BH290" s="4" t="s">
        <v>109</v>
      </c>
      <c r="BI290" s="4" t="s">
        <v>109</v>
      </c>
      <c r="BJ290" s="4" t="s">
        <v>109</v>
      </c>
      <c r="BK290" s="4" t="s">
        <v>109</v>
      </c>
      <c r="BL290" s="4" t="s">
        <v>109</v>
      </c>
      <c r="BM290" s="4"/>
      <c r="BN290" s="4"/>
      <c r="BO290" s="77"/>
      <c r="BP290" s="37" t="s">
        <v>103</v>
      </c>
      <c r="BQ290" s="37" t="s">
        <v>103</v>
      </c>
      <c r="BR290" s="37" t="s">
        <v>103</v>
      </c>
      <c r="BS290" s="37" t="s">
        <v>103</v>
      </c>
      <c r="BT290" s="37" t="s">
        <v>103</v>
      </c>
      <c r="BU290" s="77" t="s">
        <v>109</v>
      </c>
      <c r="BV290" s="77" t="s">
        <v>109</v>
      </c>
      <c r="BW290" s="77" t="s">
        <v>109</v>
      </c>
      <c r="BX290" s="38"/>
      <c r="BY290" s="77" t="s">
        <v>109</v>
      </c>
      <c r="BZ290" s="77" t="s">
        <v>109</v>
      </c>
      <c r="CA290" s="77" t="s">
        <v>109</v>
      </c>
      <c r="CB290" s="77" t="s">
        <v>109</v>
      </c>
      <c r="CC290" s="77"/>
    </row>
    <row r="291" spans="1:81" s="124" customFormat="1" ht="12.75">
      <c r="A291" s="36">
        <v>54</v>
      </c>
      <c r="B291" s="76" t="s">
        <v>890</v>
      </c>
      <c r="C291" s="76" t="s">
        <v>1016</v>
      </c>
      <c r="D291" s="37" t="s">
        <v>886</v>
      </c>
      <c r="E291" s="33" t="s">
        <v>2896</v>
      </c>
      <c r="F291" s="78">
        <v>430500</v>
      </c>
      <c r="G291" s="37" t="s">
        <v>157</v>
      </c>
      <c r="H291" s="39">
        <v>123</v>
      </c>
      <c r="I291" s="38">
        <v>1885</v>
      </c>
      <c r="J291" s="38" t="s">
        <v>955</v>
      </c>
      <c r="K291" s="40" t="s">
        <v>118</v>
      </c>
      <c r="L291" s="40" t="s">
        <v>103</v>
      </c>
      <c r="M291" s="4" t="s">
        <v>109</v>
      </c>
      <c r="N291" s="4" t="s">
        <v>109</v>
      </c>
      <c r="O291" s="37" t="s">
        <v>795</v>
      </c>
      <c r="P291" s="37" t="s">
        <v>146</v>
      </c>
      <c r="Q291" s="37" t="s">
        <v>800</v>
      </c>
      <c r="R291" s="37" t="s">
        <v>108</v>
      </c>
      <c r="S291" s="4" t="s">
        <v>109</v>
      </c>
      <c r="T291" s="37" t="s">
        <v>959</v>
      </c>
      <c r="U291" s="37" t="s">
        <v>441</v>
      </c>
      <c r="V291" s="4" t="s">
        <v>109</v>
      </c>
      <c r="W291" s="4" t="s">
        <v>109</v>
      </c>
      <c r="X291" s="4" t="s">
        <v>104</v>
      </c>
      <c r="Y291" s="77"/>
      <c r="Z291" s="4" t="s">
        <v>109</v>
      </c>
      <c r="AA291" s="4" t="s">
        <v>104</v>
      </c>
      <c r="AB291" s="4"/>
      <c r="AC291" s="4"/>
      <c r="AD291" s="4"/>
      <c r="AE291" s="4" t="s">
        <v>109</v>
      </c>
      <c r="AF291" s="4"/>
      <c r="AG291" s="4" t="s">
        <v>109</v>
      </c>
      <c r="AH291" s="4"/>
      <c r="AI291" s="4"/>
      <c r="AJ291" s="4"/>
      <c r="AK291" s="4"/>
      <c r="AL291" s="4" t="s">
        <v>111</v>
      </c>
      <c r="AM291" s="4" t="s">
        <v>112</v>
      </c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 t="s">
        <v>109</v>
      </c>
      <c r="BA291" s="4" t="s">
        <v>109</v>
      </c>
      <c r="BB291" s="4" t="s">
        <v>109</v>
      </c>
      <c r="BC291" s="4" t="s">
        <v>109</v>
      </c>
      <c r="BD291" s="4" t="s">
        <v>109</v>
      </c>
      <c r="BE291" s="4" t="s">
        <v>109</v>
      </c>
      <c r="BF291" s="37" t="s">
        <v>109</v>
      </c>
      <c r="BG291" s="37" t="s">
        <v>109</v>
      </c>
      <c r="BH291" s="4" t="s">
        <v>109</v>
      </c>
      <c r="BI291" s="4" t="s">
        <v>109</v>
      </c>
      <c r="BJ291" s="4" t="s">
        <v>109</v>
      </c>
      <c r="BK291" s="4" t="s">
        <v>109</v>
      </c>
      <c r="BL291" s="4" t="s">
        <v>109</v>
      </c>
      <c r="BM291" s="4"/>
      <c r="BN291" s="4"/>
      <c r="BO291" s="77"/>
      <c r="BP291" s="37" t="s">
        <v>103</v>
      </c>
      <c r="BQ291" s="37" t="s">
        <v>103</v>
      </c>
      <c r="BR291" s="37" t="s">
        <v>103</v>
      </c>
      <c r="BS291" s="37" t="s">
        <v>103</v>
      </c>
      <c r="BT291" s="37" t="s">
        <v>103</v>
      </c>
      <c r="BU291" s="77" t="s">
        <v>109</v>
      </c>
      <c r="BV291" s="77" t="s">
        <v>109</v>
      </c>
      <c r="BW291" s="77" t="s">
        <v>109</v>
      </c>
      <c r="BX291" s="38"/>
      <c r="BY291" s="77" t="s">
        <v>109</v>
      </c>
      <c r="BZ291" s="77" t="s">
        <v>109</v>
      </c>
      <c r="CA291" s="77" t="s">
        <v>109</v>
      </c>
      <c r="CB291" s="77" t="s">
        <v>109</v>
      </c>
      <c r="CC291" s="77"/>
    </row>
    <row r="292" spans="1:81" s="124" customFormat="1" ht="12.75">
      <c r="A292" s="36">
        <v>55</v>
      </c>
      <c r="B292" s="76" t="s">
        <v>897</v>
      </c>
      <c r="C292" s="76" t="s">
        <v>1017</v>
      </c>
      <c r="D292" s="37" t="s">
        <v>886</v>
      </c>
      <c r="E292" s="33" t="s">
        <v>2896</v>
      </c>
      <c r="F292" s="78">
        <v>851340</v>
      </c>
      <c r="G292" s="37" t="s">
        <v>157</v>
      </c>
      <c r="H292" s="39">
        <v>243.24</v>
      </c>
      <c r="I292" s="38" t="s">
        <v>798</v>
      </c>
      <c r="J292" s="38" t="s">
        <v>955</v>
      </c>
      <c r="K292" s="40" t="s">
        <v>138</v>
      </c>
      <c r="L292" s="40" t="s">
        <v>103</v>
      </c>
      <c r="M292" s="4" t="s">
        <v>109</v>
      </c>
      <c r="N292" s="4" t="s">
        <v>104</v>
      </c>
      <c r="O292" s="37" t="s">
        <v>795</v>
      </c>
      <c r="P292" s="37" t="s">
        <v>797</v>
      </c>
      <c r="Q292" s="37" t="s">
        <v>122</v>
      </c>
      <c r="R292" s="37" t="s">
        <v>108</v>
      </c>
      <c r="S292" s="4" t="s">
        <v>109</v>
      </c>
      <c r="T292" s="37" t="s">
        <v>963</v>
      </c>
      <c r="U292" s="37" t="s">
        <v>441</v>
      </c>
      <c r="V292" s="4" t="s">
        <v>109</v>
      </c>
      <c r="W292" s="4" t="s">
        <v>109</v>
      </c>
      <c r="X292" s="4" t="s">
        <v>104</v>
      </c>
      <c r="Y292" s="77"/>
      <c r="Z292" s="4" t="s">
        <v>109</v>
      </c>
      <c r="AA292" s="4" t="s">
        <v>104</v>
      </c>
      <c r="AB292" s="4"/>
      <c r="AC292" s="4"/>
      <c r="AD292" s="4"/>
      <c r="AE292" s="4" t="s">
        <v>109</v>
      </c>
      <c r="AF292" s="4"/>
      <c r="AG292" s="4" t="s">
        <v>109</v>
      </c>
      <c r="AH292" s="4"/>
      <c r="AI292" s="4"/>
      <c r="AJ292" s="4"/>
      <c r="AK292" s="4"/>
      <c r="AL292" s="4" t="s">
        <v>111</v>
      </c>
      <c r="AM292" s="4" t="s">
        <v>747</v>
      </c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 t="s">
        <v>109</v>
      </c>
      <c r="BA292" s="4" t="s">
        <v>109</v>
      </c>
      <c r="BB292" s="4" t="s">
        <v>109</v>
      </c>
      <c r="BC292" s="4" t="s">
        <v>109</v>
      </c>
      <c r="BD292" s="4" t="s">
        <v>109</v>
      </c>
      <c r="BE292" s="4" t="s">
        <v>109</v>
      </c>
      <c r="BF292" s="37" t="s">
        <v>109</v>
      </c>
      <c r="BG292" s="37" t="s">
        <v>109</v>
      </c>
      <c r="BH292" s="4" t="s">
        <v>109</v>
      </c>
      <c r="BI292" s="4" t="s">
        <v>109</v>
      </c>
      <c r="BJ292" s="4" t="s">
        <v>109</v>
      </c>
      <c r="BK292" s="4" t="s">
        <v>109</v>
      </c>
      <c r="BL292" s="4" t="s">
        <v>109</v>
      </c>
      <c r="BM292" s="4"/>
      <c r="BN292" s="4"/>
      <c r="BO292" s="77"/>
      <c r="BP292" s="37" t="s">
        <v>103</v>
      </c>
      <c r="BQ292" s="37" t="s">
        <v>103</v>
      </c>
      <c r="BR292" s="37" t="s">
        <v>103</v>
      </c>
      <c r="BS292" s="37" t="s">
        <v>103</v>
      </c>
      <c r="BT292" s="37" t="s">
        <v>103</v>
      </c>
      <c r="BU292" s="77" t="s">
        <v>109</v>
      </c>
      <c r="BV292" s="77" t="s">
        <v>109</v>
      </c>
      <c r="BW292" s="77" t="s">
        <v>109</v>
      </c>
      <c r="BX292" s="38"/>
      <c r="BY292" s="77" t="s">
        <v>109</v>
      </c>
      <c r="BZ292" s="77" t="s">
        <v>109</v>
      </c>
      <c r="CA292" s="77" t="s">
        <v>109</v>
      </c>
      <c r="CB292" s="77" t="s">
        <v>109</v>
      </c>
      <c r="CC292" s="77"/>
    </row>
    <row r="293" spans="1:81" s="124" customFormat="1" ht="12.75">
      <c r="A293" s="36">
        <v>56</v>
      </c>
      <c r="B293" s="76" t="s">
        <v>890</v>
      </c>
      <c r="C293" s="76" t="s">
        <v>908</v>
      </c>
      <c r="D293" s="37" t="s">
        <v>886</v>
      </c>
      <c r="E293" s="33" t="s">
        <v>2896</v>
      </c>
      <c r="F293" s="78">
        <v>1138550</v>
      </c>
      <c r="G293" s="37" t="s">
        <v>157</v>
      </c>
      <c r="H293" s="39">
        <v>325.3</v>
      </c>
      <c r="I293" s="38">
        <v>1906</v>
      </c>
      <c r="J293" s="38" t="s">
        <v>955</v>
      </c>
      <c r="K293" s="40" t="s">
        <v>121</v>
      </c>
      <c r="L293" s="40" t="s">
        <v>138</v>
      </c>
      <c r="M293" s="4" t="s">
        <v>104</v>
      </c>
      <c r="N293" s="4" t="s">
        <v>104</v>
      </c>
      <c r="O293" s="37" t="s">
        <v>795</v>
      </c>
      <c r="P293" s="37" t="s">
        <v>146</v>
      </c>
      <c r="Q293" s="37" t="s">
        <v>800</v>
      </c>
      <c r="R293" s="37" t="s">
        <v>796</v>
      </c>
      <c r="S293" s="4" t="s">
        <v>109</v>
      </c>
      <c r="T293" s="37" t="s">
        <v>959</v>
      </c>
      <c r="U293" s="37" t="s">
        <v>441</v>
      </c>
      <c r="V293" s="4" t="s">
        <v>109</v>
      </c>
      <c r="W293" s="4" t="s">
        <v>109</v>
      </c>
      <c r="X293" s="4" t="s">
        <v>104</v>
      </c>
      <c r="Y293" s="77"/>
      <c r="Z293" s="4" t="s">
        <v>109</v>
      </c>
      <c r="AA293" s="4" t="s">
        <v>104</v>
      </c>
      <c r="AB293" s="4"/>
      <c r="AC293" s="4"/>
      <c r="AD293" s="4"/>
      <c r="AE293" s="4" t="s">
        <v>109</v>
      </c>
      <c r="AF293" s="4"/>
      <c r="AG293" s="4" t="s">
        <v>109</v>
      </c>
      <c r="AH293" s="4"/>
      <c r="AI293" s="4"/>
      <c r="AJ293" s="4"/>
      <c r="AK293" s="4"/>
      <c r="AL293" s="4" t="s">
        <v>111</v>
      </c>
      <c r="AM293" s="4" t="s">
        <v>112</v>
      </c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 t="s">
        <v>109</v>
      </c>
      <c r="BA293" s="4" t="s">
        <v>109</v>
      </c>
      <c r="BB293" s="4" t="s">
        <v>109</v>
      </c>
      <c r="BC293" s="4" t="s">
        <v>109</v>
      </c>
      <c r="BD293" s="4" t="s">
        <v>109</v>
      </c>
      <c r="BE293" s="4" t="s">
        <v>109</v>
      </c>
      <c r="BF293" s="37" t="s">
        <v>109</v>
      </c>
      <c r="BG293" s="37" t="s">
        <v>109</v>
      </c>
      <c r="BH293" s="4" t="s">
        <v>109</v>
      </c>
      <c r="BI293" s="4" t="s">
        <v>109</v>
      </c>
      <c r="BJ293" s="4" t="s">
        <v>109</v>
      </c>
      <c r="BK293" s="4" t="s">
        <v>109</v>
      </c>
      <c r="BL293" s="4" t="s">
        <v>109</v>
      </c>
      <c r="BM293" s="4"/>
      <c r="BN293" s="4"/>
      <c r="BO293" s="77"/>
      <c r="BP293" s="37" t="s">
        <v>103</v>
      </c>
      <c r="BQ293" s="37" t="s">
        <v>103</v>
      </c>
      <c r="BR293" s="37" t="s">
        <v>103</v>
      </c>
      <c r="BS293" s="37" t="s">
        <v>103</v>
      </c>
      <c r="BT293" s="37" t="s">
        <v>103</v>
      </c>
      <c r="BU293" s="77" t="s">
        <v>109</v>
      </c>
      <c r="BV293" s="77" t="s">
        <v>109</v>
      </c>
      <c r="BW293" s="77" t="s">
        <v>109</v>
      </c>
      <c r="BX293" s="38"/>
      <c r="BY293" s="77" t="s">
        <v>109</v>
      </c>
      <c r="BZ293" s="77" t="s">
        <v>109</v>
      </c>
      <c r="CA293" s="77" t="s">
        <v>109</v>
      </c>
      <c r="CB293" s="77" t="s">
        <v>109</v>
      </c>
      <c r="CC293" s="77"/>
    </row>
    <row r="294" spans="1:81" s="124" customFormat="1" ht="12.75">
      <c r="A294" s="36">
        <v>57</v>
      </c>
      <c r="B294" s="76" t="s">
        <v>890</v>
      </c>
      <c r="C294" s="76" t="s">
        <v>1018</v>
      </c>
      <c r="D294" s="37" t="s">
        <v>886</v>
      </c>
      <c r="E294" s="33" t="s">
        <v>2896</v>
      </c>
      <c r="F294" s="78">
        <v>936740</v>
      </c>
      <c r="G294" s="37" t="s">
        <v>157</v>
      </c>
      <c r="H294" s="39">
        <v>267.64</v>
      </c>
      <c r="I294" s="38">
        <v>1908</v>
      </c>
      <c r="J294" s="38" t="s">
        <v>955</v>
      </c>
      <c r="K294" s="40" t="s">
        <v>121</v>
      </c>
      <c r="L294" s="40" t="s">
        <v>138</v>
      </c>
      <c r="M294" s="4" t="s">
        <v>104</v>
      </c>
      <c r="N294" s="4" t="s">
        <v>104</v>
      </c>
      <c r="O294" s="37" t="s">
        <v>795</v>
      </c>
      <c r="P294" s="37" t="s">
        <v>146</v>
      </c>
      <c r="Q294" s="37" t="s">
        <v>800</v>
      </c>
      <c r="R294" s="37" t="s">
        <v>796</v>
      </c>
      <c r="S294" s="4" t="s">
        <v>109</v>
      </c>
      <c r="T294" s="37" t="s">
        <v>959</v>
      </c>
      <c r="U294" s="37" t="s">
        <v>441</v>
      </c>
      <c r="V294" s="4" t="s">
        <v>109</v>
      </c>
      <c r="W294" s="4" t="s">
        <v>109</v>
      </c>
      <c r="X294" s="4" t="s">
        <v>104</v>
      </c>
      <c r="Y294" s="77"/>
      <c r="Z294" s="4" t="s">
        <v>109</v>
      </c>
      <c r="AA294" s="4" t="s">
        <v>104</v>
      </c>
      <c r="AB294" s="4"/>
      <c r="AC294" s="4"/>
      <c r="AD294" s="4"/>
      <c r="AE294" s="4" t="s">
        <v>109</v>
      </c>
      <c r="AF294" s="4"/>
      <c r="AG294" s="4" t="s">
        <v>109</v>
      </c>
      <c r="AH294" s="4"/>
      <c r="AI294" s="4"/>
      <c r="AJ294" s="4"/>
      <c r="AK294" s="4"/>
      <c r="AL294" s="4" t="s">
        <v>111</v>
      </c>
      <c r="AM294" s="4" t="s">
        <v>112</v>
      </c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 t="s">
        <v>109</v>
      </c>
      <c r="BA294" s="4" t="s">
        <v>109</v>
      </c>
      <c r="BB294" s="4" t="s">
        <v>109</v>
      </c>
      <c r="BC294" s="4" t="s">
        <v>109</v>
      </c>
      <c r="BD294" s="4" t="s">
        <v>109</v>
      </c>
      <c r="BE294" s="4" t="s">
        <v>109</v>
      </c>
      <c r="BF294" s="37" t="s">
        <v>109</v>
      </c>
      <c r="BG294" s="37" t="s">
        <v>109</v>
      </c>
      <c r="BH294" s="4" t="s">
        <v>109</v>
      </c>
      <c r="BI294" s="4" t="s">
        <v>109</v>
      </c>
      <c r="BJ294" s="4" t="s">
        <v>109</v>
      </c>
      <c r="BK294" s="4" t="s">
        <v>109</v>
      </c>
      <c r="BL294" s="4" t="s">
        <v>109</v>
      </c>
      <c r="BM294" s="4"/>
      <c r="BN294" s="4"/>
      <c r="BO294" s="77"/>
      <c r="BP294" s="37" t="s">
        <v>103</v>
      </c>
      <c r="BQ294" s="37" t="s">
        <v>103</v>
      </c>
      <c r="BR294" s="37" t="s">
        <v>103</v>
      </c>
      <c r="BS294" s="37" t="s">
        <v>103</v>
      </c>
      <c r="BT294" s="37" t="s">
        <v>103</v>
      </c>
      <c r="BU294" s="77" t="s">
        <v>109</v>
      </c>
      <c r="BV294" s="77" t="s">
        <v>109</v>
      </c>
      <c r="BW294" s="77" t="s">
        <v>109</v>
      </c>
      <c r="BX294" s="38"/>
      <c r="BY294" s="77" t="s">
        <v>109</v>
      </c>
      <c r="BZ294" s="77" t="s">
        <v>109</v>
      </c>
      <c r="CA294" s="77" t="s">
        <v>109</v>
      </c>
      <c r="CB294" s="77" t="s">
        <v>109</v>
      </c>
      <c r="CC294" s="77"/>
    </row>
    <row r="295" spans="1:81" s="124" customFormat="1" ht="12.75">
      <c r="A295" s="36">
        <v>58</v>
      </c>
      <c r="B295" s="76" t="s">
        <v>909</v>
      </c>
      <c r="C295" s="76" t="s">
        <v>1098</v>
      </c>
      <c r="D295" s="37" t="s">
        <v>886</v>
      </c>
      <c r="E295" s="33" t="s">
        <v>2896</v>
      </c>
      <c r="F295" s="78">
        <v>1575000</v>
      </c>
      <c r="G295" s="37" t="s">
        <v>157</v>
      </c>
      <c r="H295" s="39">
        <v>450</v>
      </c>
      <c r="I295" s="38" t="s">
        <v>798</v>
      </c>
      <c r="J295" s="38" t="s">
        <v>955</v>
      </c>
      <c r="K295" s="40" t="s">
        <v>121</v>
      </c>
      <c r="L295" s="40" t="s">
        <v>103</v>
      </c>
      <c r="M295" s="4" t="s">
        <v>109</v>
      </c>
      <c r="N295" s="4" t="s">
        <v>104</v>
      </c>
      <c r="O295" s="37" t="s">
        <v>799</v>
      </c>
      <c r="P295" s="37" t="s">
        <v>801</v>
      </c>
      <c r="Q295" s="37" t="s">
        <v>122</v>
      </c>
      <c r="R295" s="37" t="s">
        <v>108</v>
      </c>
      <c r="S295" s="4" t="s">
        <v>109</v>
      </c>
      <c r="T295" s="37" t="s">
        <v>962</v>
      </c>
      <c r="U295" s="37" t="s">
        <v>441</v>
      </c>
      <c r="V295" s="4" t="s">
        <v>109</v>
      </c>
      <c r="W295" s="4" t="s">
        <v>104</v>
      </c>
      <c r="X295" s="4" t="s">
        <v>104</v>
      </c>
      <c r="Y295" s="77"/>
      <c r="Z295" s="4" t="s">
        <v>109</v>
      </c>
      <c r="AA295" s="4" t="s">
        <v>104</v>
      </c>
      <c r="AB295" s="4"/>
      <c r="AC295" s="4"/>
      <c r="AD295" s="4"/>
      <c r="AE295" s="4" t="s">
        <v>109</v>
      </c>
      <c r="AF295" s="4"/>
      <c r="AG295" s="4" t="s">
        <v>109</v>
      </c>
      <c r="AH295" s="4"/>
      <c r="AI295" s="4"/>
      <c r="AJ295" s="4"/>
      <c r="AK295" s="4"/>
      <c r="AL295" s="4" t="s">
        <v>111</v>
      </c>
      <c r="AM295" s="4" t="s">
        <v>112</v>
      </c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 t="s">
        <v>109</v>
      </c>
      <c r="BA295" s="4" t="s">
        <v>109</v>
      </c>
      <c r="BB295" s="4" t="s">
        <v>109</v>
      </c>
      <c r="BC295" s="4" t="s">
        <v>109</v>
      </c>
      <c r="BD295" s="4" t="s">
        <v>109</v>
      </c>
      <c r="BE295" s="4" t="s">
        <v>109</v>
      </c>
      <c r="BF295" s="37" t="s">
        <v>109</v>
      </c>
      <c r="BG295" s="37" t="s">
        <v>109</v>
      </c>
      <c r="BH295" s="4" t="s">
        <v>109</v>
      </c>
      <c r="BI295" s="4" t="s">
        <v>109</v>
      </c>
      <c r="BJ295" s="4" t="s">
        <v>109</v>
      </c>
      <c r="BK295" s="4" t="s">
        <v>109</v>
      </c>
      <c r="BL295" s="4" t="s">
        <v>109</v>
      </c>
      <c r="BM295" s="4"/>
      <c r="BN295" s="4"/>
      <c r="BO295" s="77"/>
      <c r="BP295" s="37" t="s">
        <v>103</v>
      </c>
      <c r="BQ295" s="37" t="s">
        <v>103</v>
      </c>
      <c r="BR295" s="37" t="s">
        <v>103</v>
      </c>
      <c r="BS295" s="37" t="s">
        <v>103</v>
      </c>
      <c r="BT295" s="37" t="s">
        <v>103</v>
      </c>
      <c r="BU295" s="77" t="s">
        <v>109</v>
      </c>
      <c r="BV295" s="77" t="s">
        <v>109</v>
      </c>
      <c r="BW295" s="77" t="s">
        <v>109</v>
      </c>
      <c r="BX295" s="38"/>
      <c r="BY295" s="77" t="s">
        <v>109</v>
      </c>
      <c r="BZ295" s="77" t="s">
        <v>109</v>
      </c>
      <c r="CA295" s="77" t="s">
        <v>109</v>
      </c>
      <c r="CB295" s="77" t="s">
        <v>109</v>
      </c>
      <c r="CC295" s="77"/>
    </row>
    <row r="296" spans="1:81" s="124" customFormat="1" ht="12.75">
      <c r="A296" s="36">
        <v>59</v>
      </c>
      <c r="B296" s="76" t="s">
        <v>890</v>
      </c>
      <c r="C296" s="76" t="s">
        <v>910</v>
      </c>
      <c r="D296" s="37" t="s">
        <v>886</v>
      </c>
      <c r="E296" s="33" t="s">
        <v>2896</v>
      </c>
      <c r="F296" s="78">
        <v>1039395.0000000001</v>
      </c>
      <c r="G296" s="37" t="s">
        <v>157</v>
      </c>
      <c r="H296" s="39">
        <v>296.97000000000003</v>
      </c>
      <c r="I296" s="38" t="s">
        <v>798</v>
      </c>
      <c r="J296" s="38" t="s">
        <v>955</v>
      </c>
      <c r="K296" s="40" t="s">
        <v>121</v>
      </c>
      <c r="L296" s="40" t="s">
        <v>103</v>
      </c>
      <c r="M296" s="4" t="s">
        <v>104</v>
      </c>
      <c r="N296" s="4" t="s">
        <v>104</v>
      </c>
      <c r="O296" s="37" t="s">
        <v>795</v>
      </c>
      <c r="P296" s="37" t="s">
        <v>146</v>
      </c>
      <c r="Q296" s="37" t="s">
        <v>800</v>
      </c>
      <c r="R296" s="37" t="s">
        <v>108</v>
      </c>
      <c r="S296" s="4" t="s">
        <v>109</v>
      </c>
      <c r="T296" s="37" t="s">
        <v>959</v>
      </c>
      <c r="U296" s="37" t="s">
        <v>441</v>
      </c>
      <c r="V296" s="4" t="s">
        <v>109</v>
      </c>
      <c r="W296" s="4" t="s">
        <v>109</v>
      </c>
      <c r="X296" s="4" t="s">
        <v>104</v>
      </c>
      <c r="Y296" s="77"/>
      <c r="Z296" s="4" t="s">
        <v>109</v>
      </c>
      <c r="AA296" s="4" t="s">
        <v>104</v>
      </c>
      <c r="AB296" s="4"/>
      <c r="AC296" s="4"/>
      <c r="AD296" s="4"/>
      <c r="AE296" s="4" t="s">
        <v>109</v>
      </c>
      <c r="AF296" s="4"/>
      <c r="AG296" s="4" t="s">
        <v>109</v>
      </c>
      <c r="AH296" s="4"/>
      <c r="AI296" s="4"/>
      <c r="AJ296" s="4"/>
      <c r="AK296" s="4"/>
      <c r="AL296" s="4" t="s">
        <v>111</v>
      </c>
      <c r="AM296" s="4" t="s">
        <v>747</v>
      </c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 t="s">
        <v>109</v>
      </c>
      <c r="BA296" s="4" t="s">
        <v>109</v>
      </c>
      <c r="BB296" s="4" t="s">
        <v>109</v>
      </c>
      <c r="BC296" s="4" t="s">
        <v>109</v>
      </c>
      <c r="BD296" s="4" t="s">
        <v>109</v>
      </c>
      <c r="BE296" s="4" t="s">
        <v>109</v>
      </c>
      <c r="BF296" s="37" t="s">
        <v>109</v>
      </c>
      <c r="BG296" s="37" t="s">
        <v>109</v>
      </c>
      <c r="BH296" s="4" t="s">
        <v>109</v>
      </c>
      <c r="BI296" s="4" t="s">
        <v>109</v>
      </c>
      <c r="BJ296" s="4" t="s">
        <v>109</v>
      </c>
      <c r="BK296" s="4" t="s">
        <v>109</v>
      </c>
      <c r="BL296" s="4" t="s">
        <v>109</v>
      </c>
      <c r="BM296" s="4"/>
      <c r="BN296" s="4"/>
      <c r="BO296" s="77"/>
      <c r="BP296" s="37" t="s">
        <v>103</v>
      </c>
      <c r="BQ296" s="37" t="s">
        <v>103</v>
      </c>
      <c r="BR296" s="37" t="s">
        <v>103</v>
      </c>
      <c r="BS296" s="37" t="s">
        <v>103</v>
      </c>
      <c r="BT296" s="37" t="s">
        <v>103</v>
      </c>
      <c r="BU296" s="77" t="s">
        <v>109</v>
      </c>
      <c r="BV296" s="77" t="s">
        <v>109</v>
      </c>
      <c r="BW296" s="77" t="s">
        <v>109</v>
      </c>
      <c r="BX296" s="38"/>
      <c r="BY296" s="77" t="s">
        <v>109</v>
      </c>
      <c r="BZ296" s="77" t="s">
        <v>109</v>
      </c>
      <c r="CA296" s="77" t="s">
        <v>109</v>
      </c>
      <c r="CB296" s="77" t="s">
        <v>109</v>
      </c>
      <c r="CC296" s="77"/>
    </row>
    <row r="297" spans="1:81" s="124" customFormat="1" ht="12.75">
      <c r="A297" s="36">
        <v>60</v>
      </c>
      <c r="B297" s="76" t="s">
        <v>890</v>
      </c>
      <c r="C297" s="76" t="s">
        <v>1019</v>
      </c>
      <c r="D297" s="37" t="s">
        <v>886</v>
      </c>
      <c r="E297" s="33" t="s">
        <v>2896</v>
      </c>
      <c r="F297" s="78">
        <v>346640</v>
      </c>
      <c r="G297" s="37" t="s">
        <v>157</v>
      </c>
      <c r="H297" s="39">
        <v>99.04</v>
      </c>
      <c r="I297" s="38" t="s">
        <v>798</v>
      </c>
      <c r="J297" s="38" t="s">
        <v>955</v>
      </c>
      <c r="K297" s="40" t="s">
        <v>118</v>
      </c>
      <c r="L297" s="40" t="s">
        <v>103</v>
      </c>
      <c r="M297" s="4" t="s">
        <v>104</v>
      </c>
      <c r="N297" s="4" t="s">
        <v>104</v>
      </c>
      <c r="O297" s="37" t="s">
        <v>795</v>
      </c>
      <c r="P297" s="37" t="s">
        <v>146</v>
      </c>
      <c r="Q297" s="37" t="s">
        <v>800</v>
      </c>
      <c r="R297" s="37" t="s">
        <v>796</v>
      </c>
      <c r="S297" s="4" t="s">
        <v>109</v>
      </c>
      <c r="T297" s="37" t="s">
        <v>959</v>
      </c>
      <c r="U297" s="37" t="s">
        <v>441</v>
      </c>
      <c r="V297" s="4" t="s">
        <v>109</v>
      </c>
      <c r="W297" s="4" t="s">
        <v>109</v>
      </c>
      <c r="X297" s="4" t="s">
        <v>104</v>
      </c>
      <c r="Y297" s="77"/>
      <c r="Z297" s="4" t="s">
        <v>109</v>
      </c>
      <c r="AA297" s="4" t="s">
        <v>104</v>
      </c>
      <c r="AB297" s="4"/>
      <c r="AC297" s="4"/>
      <c r="AD297" s="4"/>
      <c r="AE297" s="4" t="s">
        <v>109</v>
      </c>
      <c r="AF297" s="4"/>
      <c r="AG297" s="4" t="s">
        <v>109</v>
      </c>
      <c r="AH297" s="4"/>
      <c r="AI297" s="4"/>
      <c r="AJ297" s="4"/>
      <c r="AK297" s="4"/>
      <c r="AL297" s="4" t="s">
        <v>111</v>
      </c>
      <c r="AM297" s="4" t="s">
        <v>747</v>
      </c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 t="s">
        <v>109</v>
      </c>
      <c r="BA297" s="4" t="s">
        <v>109</v>
      </c>
      <c r="BB297" s="4" t="s">
        <v>109</v>
      </c>
      <c r="BC297" s="4" t="s">
        <v>109</v>
      </c>
      <c r="BD297" s="4" t="s">
        <v>109</v>
      </c>
      <c r="BE297" s="4" t="s">
        <v>109</v>
      </c>
      <c r="BF297" s="37" t="s">
        <v>109</v>
      </c>
      <c r="BG297" s="37" t="s">
        <v>109</v>
      </c>
      <c r="BH297" s="4" t="s">
        <v>109</v>
      </c>
      <c r="BI297" s="4" t="s">
        <v>109</v>
      </c>
      <c r="BJ297" s="4" t="s">
        <v>109</v>
      </c>
      <c r="BK297" s="4" t="s">
        <v>109</v>
      </c>
      <c r="BL297" s="4" t="s">
        <v>109</v>
      </c>
      <c r="BM297" s="4"/>
      <c r="BN297" s="4"/>
      <c r="BO297" s="77"/>
      <c r="BP297" s="37" t="s">
        <v>103</v>
      </c>
      <c r="BQ297" s="37" t="s">
        <v>103</v>
      </c>
      <c r="BR297" s="37" t="s">
        <v>103</v>
      </c>
      <c r="BS297" s="37" t="s">
        <v>103</v>
      </c>
      <c r="BT297" s="37" t="s">
        <v>103</v>
      </c>
      <c r="BU297" s="77" t="s">
        <v>109</v>
      </c>
      <c r="BV297" s="77" t="s">
        <v>109</v>
      </c>
      <c r="BW297" s="77" t="s">
        <v>109</v>
      </c>
      <c r="BX297" s="38"/>
      <c r="BY297" s="77" t="s">
        <v>109</v>
      </c>
      <c r="BZ297" s="77" t="s">
        <v>109</v>
      </c>
      <c r="CA297" s="77" t="s">
        <v>109</v>
      </c>
      <c r="CB297" s="77" t="s">
        <v>109</v>
      </c>
      <c r="CC297" s="77"/>
    </row>
    <row r="298" spans="1:81" s="124" customFormat="1" ht="12.75">
      <c r="A298" s="36">
        <v>61</v>
      </c>
      <c r="B298" s="76" t="s">
        <v>890</v>
      </c>
      <c r="C298" s="76" t="s">
        <v>1020</v>
      </c>
      <c r="D298" s="37" t="s">
        <v>886</v>
      </c>
      <c r="E298" s="33" t="s">
        <v>2896</v>
      </c>
      <c r="F298" s="78">
        <v>280000</v>
      </c>
      <c r="G298" s="37" t="s">
        <v>157</v>
      </c>
      <c r="H298" s="39">
        <v>80</v>
      </c>
      <c r="I298" s="38">
        <v>1901</v>
      </c>
      <c r="J298" s="38" t="s">
        <v>955</v>
      </c>
      <c r="K298" s="40" t="s">
        <v>138</v>
      </c>
      <c r="L298" s="40" t="s">
        <v>138</v>
      </c>
      <c r="M298" s="4" t="s">
        <v>104</v>
      </c>
      <c r="N298" s="4" t="s">
        <v>104</v>
      </c>
      <c r="O298" s="37" t="s">
        <v>795</v>
      </c>
      <c r="P298" s="37" t="s">
        <v>146</v>
      </c>
      <c r="Q298" s="37" t="s">
        <v>800</v>
      </c>
      <c r="R298" s="37" t="s">
        <v>108</v>
      </c>
      <c r="S298" s="4" t="s">
        <v>109</v>
      </c>
      <c r="T298" s="37" t="s">
        <v>959</v>
      </c>
      <c r="U298" s="37" t="s">
        <v>441</v>
      </c>
      <c r="V298" s="4" t="s">
        <v>109</v>
      </c>
      <c r="W298" s="4" t="s">
        <v>109</v>
      </c>
      <c r="X298" s="4" t="s">
        <v>104</v>
      </c>
      <c r="Y298" s="77"/>
      <c r="Z298" s="4" t="s">
        <v>109</v>
      </c>
      <c r="AA298" s="4" t="s">
        <v>104</v>
      </c>
      <c r="AB298" s="4"/>
      <c r="AC298" s="4"/>
      <c r="AD298" s="4"/>
      <c r="AE298" s="4" t="s">
        <v>109</v>
      </c>
      <c r="AF298" s="4"/>
      <c r="AG298" s="4" t="s">
        <v>109</v>
      </c>
      <c r="AH298" s="4"/>
      <c r="AI298" s="4"/>
      <c r="AJ298" s="4"/>
      <c r="AK298" s="4"/>
      <c r="AL298" s="4" t="s">
        <v>111</v>
      </c>
      <c r="AM298" s="4" t="s">
        <v>747</v>
      </c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 t="s">
        <v>109</v>
      </c>
      <c r="BA298" s="4" t="s">
        <v>109</v>
      </c>
      <c r="BB298" s="4" t="s">
        <v>109</v>
      </c>
      <c r="BC298" s="4" t="s">
        <v>109</v>
      </c>
      <c r="BD298" s="4" t="s">
        <v>109</v>
      </c>
      <c r="BE298" s="4" t="s">
        <v>109</v>
      </c>
      <c r="BF298" s="37" t="s">
        <v>109</v>
      </c>
      <c r="BG298" s="37" t="s">
        <v>109</v>
      </c>
      <c r="BH298" s="4" t="s">
        <v>109</v>
      </c>
      <c r="BI298" s="4" t="s">
        <v>109</v>
      </c>
      <c r="BJ298" s="4" t="s">
        <v>109</v>
      </c>
      <c r="BK298" s="4" t="s">
        <v>109</v>
      </c>
      <c r="BL298" s="4" t="s">
        <v>109</v>
      </c>
      <c r="BM298" s="4"/>
      <c r="BN298" s="4"/>
      <c r="BO298" s="77"/>
      <c r="BP298" s="37" t="s">
        <v>103</v>
      </c>
      <c r="BQ298" s="37" t="s">
        <v>103</v>
      </c>
      <c r="BR298" s="37" t="s">
        <v>103</v>
      </c>
      <c r="BS298" s="37" t="s">
        <v>103</v>
      </c>
      <c r="BT298" s="37" t="s">
        <v>103</v>
      </c>
      <c r="BU298" s="77" t="s">
        <v>109</v>
      </c>
      <c r="BV298" s="77" t="s">
        <v>109</v>
      </c>
      <c r="BW298" s="77" t="s">
        <v>109</v>
      </c>
      <c r="BX298" s="38"/>
      <c r="BY298" s="77" t="s">
        <v>109</v>
      </c>
      <c r="BZ298" s="77" t="s">
        <v>109</v>
      </c>
      <c r="CA298" s="77" t="s">
        <v>109</v>
      </c>
      <c r="CB298" s="77" t="s">
        <v>109</v>
      </c>
      <c r="CC298" s="77"/>
    </row>
    <row r="299" spans="1:81" s="124" customFormat="1" ht="12.75">
      <c r="A299" s="36">
        <v>62</v>
      </c>
      <c r="B299" s="76" t="s">
        <v>890</v>
      </c>
      <c r="C299" s="76" t="s">
        <v>1022</v>
      </c>
      <c r="D299" s="37" t="s">
        <v>886</v>
      </c>
      <c r="E299" s="33" t="s">
        <v>2896</v>
      </c>
      <c r="F299" s="78">
        <v>1592430</v>
      </c>
      <c r="G299" s="37" t="s">
        <v>157</v>
      </c>
      <c r="H299" s="39">
        <v>454.98</v>
      </c>
      <c r="I299" s="38">
        <v>1901</v>
      </c>
      <c r="J299" s="38" t="s">
        <v>955</v>
      </c>
      <c r="K299" s="40" t="s">
        <v>121</v>
      </c>
      <c r="L299" s="40" t="s">
        <v>138</v>
      </c>
      <c r="M299" s="4" t="s">
        <v>104</v>
      </c>
      <c r="N299" s="4" t="s">
        <v>104</v>
      </c>
      <c r="O299" s="37" t="s">
        <v>795</v>
      </c>
      <c r="P299" s="37" t="s">
        <v>146</v>
      </c>
      <c r="Q299" s="37" t="s">
        <v>800</v>
      </c>
      <c r="R299" s="37" t="s">
        <v>108</v>
      </c>
      <c r="S299" s="4" t="s">
        <v>109</v>
      </c>
      <c r="T299" s="37" t="s">
        <v>959</v>
      </c>
      <c r="U299" s="37" t="s">
        <v>441</v>
      </c>
      <c r="V299" s="4" t="s">
        <v>109</v>
      </c>
      <c r="W299" s="4" t="s">
        <v>109</v>
      </c>
      <c r="X299" s="4" t="s">
        <v>104</v>
      </c>
      <c r="Y299" s="77"/>
      <c r="Z299" s="4" t="s">
        <v>109</v>
      </c>
      <c r="AA299" s="4" t="s">
        <v>104</v>
      </c>
      <c r="AB299" s="4"/>
      <c r="AC299" s="4"/>
      <c r="AD299" s="4"/>
      <c r="AE299" s="4" t="s">
        <v>109</v>
      </c>
      <c r="AF299" s="4"/>
      <c r="AG299" s="4" t="s">
        <v>109</v>
      </c>
      <c r="AH299" s="4"/>
      <c r="AI299" s="4"/>
      <c r="AJ299" s="4"/>
      <c r="AK299" s="4"/>
      <c r="AL299" s="4" t="s">
        <v>111</v>
      </c>
      <c r="AM299" s="4" t="s">
        <v>747</v>
      </c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 t="s">
        <v>109</v>
      </c>
      <c r="BA299" s="4" t="s">
        <v>109</v>
      </c>
      <c r="BB299" s="4" t="s">
        <v>109</v>
      </c>
      <c r="BC299" s="4" t="s">
        <v>109</v>
      </c>
      <c r="BD299" s="4" t="s">
        <v>109</v>
      </c>
      <c r="BE299" s="4" t="s">
        <v>109</v>
      </c>
      <c r="BF299" s="37" t="s">
        <v>109</v>
      </c>
      <c r="BG299" s="37" t="s">
        <v>109</v>
      </c>
      <c r="BH299" s="4" t="s">
        <v>109</v>
      </c>
      <c r="BI299" s="4" t="s">
        <v>109</v>
      </c>
      <c r="BJ299" s="4" t="s">
        <v>109</v>
      </c>
      <c r="BK299" s="4" t="s">
        <v>109</v>
      </c>
      <c r="BL299" s="4" t="s">
        <v>109</v>
      </c>
      <c r="BM299" s="4"/>
      <c r="BN299" s="4"/>
      <c r="BO299" s="77"/>
      <c r="BP299" s="37" t="s">
        <v>103</v>
      </c>
      <c r="BQ299" s="37" t="s">
        <v>103</v>
      </c>
      <c r="BR299" s="37" t="s">
        <v>103</v>
      </c>
      <c r="BS299" s="37" t="s">
        <v>103</v>
      </c>
      <c r="BT299" s="37" t="s">
        <v>103</v>
      </c>
      <c r="BU299" s="77" t="s">
        <v>109</v>
      </c>
      <c r="BV299" s="77" t="s">
        <v>109</v>
      </c>
      <c r="BW299" s="77" t="s">
        <v>109</v>
      </c>
      <c r="BX299" s="38"/>
      <c r="BY299" s="77" t="s">
        <v>109</v>
      </c>
      <c r="BZ299" s="77" t="s">
        <v>109</v>
      </c>
      <c r="CA299" s="77" t="s">
        <v>109</v>
      </c>
      <c r="CB299" s="77" t="s">
        <v>109</v>
      </c>
      <c r="CC299" s="77"/>
    </row>
    <row r="300" spans="1:81" s="124" customFormat="1" ht="12.75">
      <c r="A300" s="36">
        <v>63</v>
      </c>
      <c r="B300" s="76" t="s">
        <v>890</v>
      </c>
      <c r="C300" s="76" t="s">
        <v>1023</v>
      </c>
      <c r="D300" s="37" t="s">
        <v>886</v>
      </c>
      <c r="E300" s="33" t="s">
        <v>2896</v>
      </c>
      <c r="F300" s="78">
        <v>954035.6</v>
      </c>
      <c r="G300" s="37" t="s">
        <v>157</v>
      </c>
      <c r="H300" s="39">
        <v>272.58159999999998</v>
      </c>
      <c r="I300" s="38">
        <v>1922</v>
      </c>
      <c r="J300" s="38" t="s">
        <v>955</v>
      </c>
      <c r="K300" s="40" t="s">
        <v>121</v>
      </c>
      <c r="L300" s="40" t="s">
        <v>138</v>
      </c>
      <c r="M300" s="4" t="s">
        <v>104</v>
      </c>
      <c r="N300" s="4" t="s">
        <v>104</v>
      </c>
      <c r="O300" s="37" t="s">
        <v>795</v>
      </c>
      <c r="P300" s="37" t="s">
        <v>146</v>
      </c>
      <c r="Q300" s="37" t="s">
        <v>800</v>
      </c>
      <c r="R300" s="37" t="s">
        <v>796</v>
      </c>
      <c r="S300" s="4" t="s">
        <v>109</v>
      </c>
      <c r="T300" s="37" t="s">
        <v>959</v>
      </c>
      <c r="U300" s="37" t="s">
        <v>441</v>
      </c>
      <c r="V300" s="4" t="s">
        <v>109</v>
      </c>
      <c r="W300" s="4" t="s">
        <v>109</v>
      </c>
      <c r="X300" s="4" t="s">
        <v>104</v>
      </c>
      <c r="Y300" s="77"/>
      <c r="Z300" s="4" t="s">
        <v>109</v>
      </c>
      <c r="AA300" s="4" t="s">
        <v>104</v>
      </c>
      <c r="AB300" s="4"/>
      <c r="AC300" s="4"/>
      <c r="AD300" s="4"/>
      <c r="AE300" s="4" t="s">
        <v>109</v>
      </c>
      <c r="AF300" s="4"/>
      <c r="AG300" s="4" t="s">
        <v>109</v>
      </c>
      <c r="AH300" s="4"/>
      <c r="AI300" s="4"/>
      <c r="AJ300" s="4"/>
      <c r="AK300" s="4"/>
      <c r="AL300" s="4" t="s">
        <v>111</v>
      </c>
      <c r="AM300" s="4" t="s">
        <v>112</v>
      </c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 t="s">
        <v>109</v>
      </c>
      <c r="BA300" s="4" t="s">
        <v>109</v>
      </c>
      <c r="BB300" s="4" t="s">
        <v>109</v>
      </c>
      <c r="BC300" s="4" t="s">
        <v>109</v>
      </c>
      <c r="BD300" s="4" t="s">
        <v>109</v>
      </c>
      <c r="BE300" s="4" t="s">
        <v>109</v>
      </c>
      <c r="BF300" s="37" t="s">
        <v>109</v>
      </c>
      <c r="BG300" s="37" t="s">
        <v>109</v>
      </c>
      <c r="BH300" s="4" t="s">
        <v>109</v>
      </c>
      <c r="BI300" s="4" t="s">
        <v>109</v>
      </c>
      <c r="BJ300" s="4" t="s">
        <v>109</v>
      </c>
      <c r="BK300" s="4" t="s">
        <v>109</v>
      </c>
      <c r="BL300" s="4" t="s">
        <v>109</v>
      </c>
      <c r="BM300" s="4"/>
      <c r="BN300" s="4"/>
      <c r="BO300" s="77"/>
      <c r="BP300" s="37" t="s">
        <v>103</v>
      </c>
      <c r="BQ300" s="37" t="s">
        <v>103</v>
      </c>
      <c r="BR300" s="37" t="s">
        <v>103</v>
      </c>
      <c r="BS300" s="37" t="s">
        <v>103</v>
      </c>
      <c r="BT300" s="37" t="s">
        <v>103</v>
      </c>
      <c r="BU300" s="77" t="s">
        <v>109</v>
      </c>
      <c r="BV300" s="77" t="s">
        <v>109</v>
      </c>
      <c r="BW300" s="77" t="s">
        <v>109</v>
      </c>
      <c r="BX300" s="38"/>
      <c r="BY300" s="77" t="s">
        <v>109</v>
      </c>
      <c r="BZ300" s="77" t="s">
        <v>109</v>
      </c>
      <c r="CA300" s="77" t="s">
        <v>109</v>
      </c>
      <c r="CB300" s="77" t="s">
        <v>109</v>
      </c>
      <c r="CC300" s="77"/>
    </row>
    <row r="301" spans="1:81" s="124" customFormat="1" ht="12.75">
      <c r="A301" s="36">
        <v>64</v>
      </c>
      <c r="B301" s="76" t="s">
        <v>890</v>
      </c>
      <c r="C301" s="76" t="s">
        <v>1024</v>
      </c>
      <c r="D301" s="37" t="s">
        <v>886</v>
      </c>
      <c r="E301" s="33" t="s">
        <v>2896</v>
      </c>
      <c r="F301" s="78">
        <v>786380</v>
      </c>
      <c r="G301" s="37" t="s">
        <v>157</v>
      </c>
      <c r="H301" s="39">
        <v>224.68</v>
      </c>
      <c r="I301" s="38" t="s">
        <v>798</v>
      </c>
      <c r="J301" s="38" t="s">
        <v>955</v>
      </c>
      <c r="K301" s="40" t="s">
        <v>121</v>
      </c>
      <c r="L301" s="40" t="s">
        <v>103</v>
      </c>
      <c r="M301" s="4" t="s">
        <v>104</v>
      </c>
      <c r="N301" s="4" t="s">
        <v>104</v>
      </c>
      <c r="O301" s="37" t="s">
        <v>795</v>
      </c>
      <c r="P301" s="37" t="s">
        <v>146</v>
      </c>
      <c r="Q301" s="37" t="s">
        <v>800</v>
      </c>
      <c r="R301" s="37" t="s">
        <v>794</v>
      </c>
      <c r="S301" s="4" t="s">
        <v>109</v>
      </c>
      <c r="T301" s="37" t="s">
        <v>959</v>
      </c>
      <c r="U301" s="37" t="s">
        <v>441</v>
      </c>
      <c r="V301" s="4" t="s">
        <v>109</v>
      </c>
      <c r="W301" s="4" t="s">
        <v>109</v>
      </c>
      <c r="X301" s="4" t="s">
        <v>104</v>
      </c>
      <c r="Y301" s="77"/>
      <c r="Z301" s="4" t="s">
        <v>109</v>
      </c>
      <c r="AA301" s="4" t="s">
        <v>104</v>
      </c>
      <c r="AB301" s="4"/>
      <c r="AC301" s="4"/>
      <c r="AD301" s="4"/>
      <c r="AE301" s="4" t="s">
        <v>109</v>
      </c>
      <c r="AF301" s="4"/>
      <c r="AG301" s="4" t="s">
        <v>109</v>
      </c>
      <c r="AH301" s="4"/>
      <c r="AI301" s="4"/>
      <c r="AJ301" s="4"/>
      <c r="AK301" s="4"/>
      <c r="AL301" s="4" t="s">
        <v>111</v>
      </c>
      <c r="AM301" s="4" t="s">
        <v>747</v>
      </c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 t="s">
        <v>109</v>
      </c>
      <c r="BA301" s="4" t="s">
        <v>109</v>
      </c>
      <c r="BB301" s="4" t="s">
        <v>109</v>
      </c>
      <c r="BC301" s="4" t="s">
        <v>109</v>
      </c>
      <c r="BD301" s="4" t="s">
        <v>109</v>
      </c>
      <c r="BE301" s="4" t="s">
        <v>109</v>
      </c>
      <c r="BF301" s="37" t="s">
        <v>109</v>
      </c>
      <c r="BG301" s="37" t="s">
        <v>109</v>
      </c>
      <c r="BH301" s="4" t="s">
        <v>109</v>
      </c>
      <c r="BI301" s="4" t="s">
        <v>109</v>
      </c>
      <c r="BJ301" s="4" t="s">
        <v>109</v>
      </c>
      <c r="BK301" s="4" t="s">
        <v>109</v>
      </c>
      <c r="BL301" s="4" t="s">
        <v>109</v>
      </c>
      <c r="BM301" s="4"/>
      <c r="BN301" s="4"/>
      <c r="BO301" s="77"/>
      <c r="BP301" s="37" t="s">
        <v>103</v>
      </c>
      <c r="BQ301" s="37" t="s">
        <v>103</v>
      </c>
      <c r="BR301" s="37" t="s">
        <v>103</v>
      </c>
      <c r="BS301" s="37" t="s">
        <v>103</v>
      </c>
      <c r="BT301" s="37" t="s">
        <v>103</v>
      </c>
      <c r="BU301" s="77" t="s">
        <v>109</v>
      </c>
      <c r="BV301" s="77" t="s">
        <v>109</v>
      </c>
      <c r="BW301" s="77" t="s">
        <v>109</v>
      </c>
      <c r="BX301" s="38"/>
      <c r="BY301" s="77" t="s">
        <v>109</v>
      </c>
      <c r="BZ301" s="77" t="s">
        <v>109</v>
      </c>
      <c r="CA301" s="77" t="s">
        <v>109</v>
      </c>
      <c r="CB301" s="77" t="s">
        <v>109</v>
      </c>
      <c r="CC301" s="77"/>
    </row>
    <row r="302" spans="1:81" s="124" customFormat="1" ht="12.75">
      <c r="A302" s="36">
        <v>65</v>
      </c>
      <c r="B302" s="76" t="s">
        <v>890</v>
      </c>
      <c r="C302" s="76" t="s">
        <v>1025</v>
      </c>
      <c r="D302" s="37" t="s">
        <v>886</v>
      </c>
      <c r="E302" s="33" t="s">
        <v>2896</v>
      </c>
      <c r="F302" s="78">
        <v>1223600</v>
      </c>
      <c r="G302" s="37" t="s">
        <v>157</v>
      </c>
      <c r="H302" s="39">
        <v>349.6</v>
      </c>
      <c r="I302" s="38" t="s">
        <v>798</v>
      </c>
      <c r="J302" s="38" t="s">
        <v>955</v>
      </c>
      <c r="K302" s="40" t="s">
        <v>121</v>
      </c>
      <c r="L302" s="40" t="s">
        <v>103</v>
      </c>
      <c r="M302" s="4" t="s">
        <v>109</v>
      </c>
      <c r="N302" s="4" t="s">
        <v>104</v>
      </c>
      <c r="O302" s="37" t="s">
        <v>795</v>
      </c>
      <c r="P302" s="37" t="s">
        <v>146</v>
      </c>
      <c r="Q302" s="37" t="s">
        <v>800</v>
      </c>
      <c r="R302" s="37" t="s">
        <v>108</v>
      </c>
      <c r="S302" s="4" t="s">
        <v>109</v>
      </c>
      <c r="T302" s="37" t="s">
        <v>959</v>
      </c>
      <c r="U302" s="37" t="s">
        <v>441</v>
      </c>
      <c r="V302" s="4" t="s">
        <v>109</v>
      </c>
      <c r="W302" s="4" t="s">
        <v>109</v>
      </c>
      <c r="X302" s="4" t="s">
        <v>104</v>
      </c>
      <c r="Y302" s="77"/>
      <c r="Z302" s="4" t="s">
        <v>109</v>
      </c>
      <c r="AA302" s="4" t="s">
        <v>104</v>
      </c>
      <c r="AB302" s="4"/>
      <c r="AC302" s="4"/>
      <c r="AD302" s="4"/>
      <c r="AE302" s="4" t="s">
        <v>109</v>
      </c>
      <c r="AF302" s="4"/>
      <c r="AG302" s="4" t="s">
        <v>109</v>
      </c>
      <c r="AH302" s="4"/>
      <c r="AI302" s="4"/>
      <c r="AJ302" s="4"/>
      <c r="AK302" s="4"/>
      <c r="AL302" s="4" t="s">
        <v>111</v>
      </c>
      <c r="AM302" s="4" t="s">
        <v>747</v>
      </c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 t="s">
        <v>109</v>
      </c>
      <c r="BA302" s="4" t="s">
        <v>109</v>
      </c>
      <c r="BB302" s="4" t="s">
        <v>109</v>
      </c>
      <c r="BC302" s="4" t="s">
        <v>109</v>
      </c>
      <c r="BD302" s="4" t="s">
        <v>109</v>
      </c>
      <c r="BE302" s="4" t="s">
        <v>109</v>
      </c>
      <c r="BF302" s="37" t="s">
        <v>109</v>
      </c>
      <c r="BG302" s="37" t="s">
        <v>109</v>
      </c>
      <c r="BH302" s="4" t="s">
        <v>109</v>
      </c>
      <c r="BI302" s="4" t="s">
        <v>109</v>
      </c>
      <c r="BJ302" s="4" t="s">
        <v>109</v>
      </c>
      <c r="BK302" s="4" t="s">
        <v>109</v>
      </c>
      <c r="BL302" s="4" t="s">
        <v>109</v>
      </c>
      <c r="BM302" s="4"/>
      <c r="BN302" s="4"/>
      <c r="BO302" s="77"/>
      <c r="BP302" s="37" t="s">
        <v>103</v>
      </c>
      <c r="BQ302" s="37" t="s">
        <v>103</v>
      </c>
      <c r="BR302" s="37" t="s">
        <v>103</v>
      </c>
      <c r="BS302" s="37" t="s">
        <v>103</v>
      </c>
      <c r="BT302" s="37" t="s">
        <v>103</v>
      </c>
      <c r="BU302" s="77" t="s">
        <v>109</v>
      </c>
      <c r="BV302" s="77" t="s">
        <v>109</v>
      </c>
      <c r="BW302" s="77" t="s">
        <v>109</v>
      </c>
      <c r="BX302" s="38"/>
      <c r="BY302" s="77" t="s">
        <v>109</v>
      </c>
      <c r="BZ302" s="77" t="s">
        <v>109</v>
      </c>
      <c r="CA302" s="77" t="s">
        <v>109</v>
      </c>
      <c r="CB302" s="77" t="s">
        <v>109</v>
      </c>
      <c r="CC302" s="77"/>
    </row>
    <row r="303" spans="1:81" s="124" customFormat="1" ht="12.75">
      <c r="A303" s="36">
        <v>66</v>
      </c>
      <c r="B303" s="76" t="s">
        <v>911</v>
      </c>
      <c r="C303" s="76" t="s">
        <v>912</v>
      </c>
      <c r="D303" s="37" t="s">
        <v>886</v>
      </c>
      <c r="E303" s="33" t="s">
        <v>2896</v>
      </c>
      <c r="F303" s="78">
        <v>1759450</v>
      </c>
      <c r="G303" s="37" t="s">
        <v>157</v>
      </c>
      <c r="H303" s="39">
        <v>502.7</v>
      </c>
      <c r="I303" s="38">
        <v>1929</v>
      </c>
      <c r="J303" s="38" t="s">
        <v>955</v>
      </c>
      <c r="K303" s="40" t="s">
        <v>138</v>
      </c>
      <c r="L303" s="40" t="s">
        <v>103</v>
      </c>
      <c r="M303" s="4" t="s">
        <v>109</v>
      </c>
      <c r="N303" s="4" t="s">
        <v>109</v>
      </c>
      <c r="O303" s="37" t="s">
        <v>795</v>
      </c>
      <c r="P303" s="37"/>
      <c r="Q303" s="37" t="s">
        <v>122</v>
      </c>
      <c r="R303" s="37" t="s">
        <v>108</v>
      </c>
      <c r="S303" s="4" t="s">
        <v>109</v>
      </c>
      <c r="T303" s="37" t="s">
        <v>963</v>
      </c>
      <c r="U303" s="37" t="s">
        <v>441</v>
      </c>
      <c r="V303" s="4" t="s">
        <v>109</v>
      </c>
      <c r="W303" s="4" t="s">
        <v>109</v>
      </c>
      <c r="X303" s="4" t="s">
        <v>104</v>
      </c>
      <c r="Y303" s="77"/>
      <c r="Z303" s="4" t="s">
        <v>109</v>
      </c>
      <c r="AA303" s="4" t="s">
        <v>104</v>
      </c>
      <c r="AB303" s="4"/>
      <c r="AC303" s="4"/>
      <c r="AD303" s="4"/>
      <c r="AE303" s="4" t="s">
        <v>109</v>
      </c>
      <c r="AF303" s="4"/>
      <c r="AG303" s="4" t="s">
        <v>109</v>
      </c>
      <c r="AH303" s="4"/>
      <c r="AI303" s="4"/>
      <c r="AJ303" s="4"/>
      <c r="AK303" s="4"/>
      <c r="AL303" s="4" t="s">
        <v>111</v>
      </c>
      <c r="AM303" s="4" t="s">
        <v>112</v>
      </c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 t="s">
        <v>109</v>
      </c>
      <c r="BA303" s="4" t="s">
        <v>109</v>
      </c>
      <c r="BB303" s="4" t="s">
        <v>109</v>
      </c>
      <c r="BC303" s="4" t="s">
        <v>109</v>
      </c>
      <c r="BD303" s="4" t="s">
        <v>109</v>
      </c>
      <c r="BE303" s="4" t="s">
        <v>109</v>
      </c>
      <c r="BF303" s="37" t="s">
        <v>109</v>
      </c>
      <c r="BG303" s="37" t="s">
        <v>109</v>
      </c>
      <c r="BH303" s="4" t="s">
        <v>109</v>
      </c>
      <c r="BI303" s="4" t="s">
        <v>109</v>
      </c>
      <c r="BJ303" s="4" t="s">
        <v>109</v>
      </c>
      <c r="BK303" s="4" t="s">
        <v>109</v>
      </c>
      <c r="BL303" s="4" t="s">
        <v>109</v>
      </c>
      <c r="BM303" s="4"/>
      <c r="BN303" s="4"/>
      <c r="BO303" s="77"/>
      <c r="BP303" s="37" t="s">
        <v>103</v>
      </c>
      <c r="BQ303" s="37" t="s">
        <v>103</v>
      </c>
      <c r="BR303" s="37" t="s">
        <v>103</v>
      </c>
      <c r="BS303" s="37" t="s">
        <v>103</v>
      </c>
      <c r="BT303" s="37" t="s">
        <v>103</v>
      </c>
      <c r="BU303" s="77" t="s">
        <v>109</v>
      </c>
      <c r="BV303" s="77" t="s">
        <v>109</v>
      </c>
      <c r="BW303" s="77" t="s">
        <v>109</v>
      </c>
      <c r="BX303" s="38"/>
      <c r="BY303" s="77" t="s">
        <v>109</v>
      </c>
      <c r="BZ303" s="77" t="s">
        <v>109</v>
      </c>
      <c r="CA303" s="77" t="s">
        <v>109</v>
      </c>
      <c r="CB303" s="77" t="s">
        <v>109</v>
      </c>
      <c r="CC303" s="77"/>
    </row>
    <row r="304" spans="1:81" s="124" customFormat="1" ht="12.75">
      <c r="A304" s="36">
        <v>67</v>
      </c>
      <c r="B304" s="76" t="s">
        <v>890</v>
      </c>
      <c r="C304" s="76" t="s">
        <v>1027</v>
      </c>
      <c r="D304" s="37" t="s">
        <v>886</v>
      </c>
      <c r="E304" s="33" t="s">
        <v>2896</v>
      </c>
      <c r="F304" s="78">
        <v>865776.8</v>
      </c>
      <c r="G304" s="37" t="s">
        <v>157</v>
      </c>
      <c r="H304" s="39">
        <v>247.3648</v>
      </c>
      <c r="I304" s="38">
        <v>1930</v>
      </c>
      <c r="J304" s="38" t="s">
        <v>955</v>
      </c>
      <c r="K304" s="40" t="s">
        <v>121</v>
      </c>
      <c r="L304" s="40" t="s">
        <v>138</v>
      </c>
      <c r="M304" s="4" t="s">
        <v>104</v>
      </c>
      <c r="N304" s="4" t="s">
        <v>104</v>
      </c>
      <c r="O304" s="37" t="s">
        <v>795</v>
      </c>
      <c r="P304" s="37" t="s">
        <v>146</v>
      </c>
      <c r="Q304" s="37" t="s">
        <v>800</v>
      </c>
      <c r="R304" s="37" t="s">
        <v>108</v>
      </c>
      <c r="S304" s="4" t="s">
        <v>109</v>
      </c>
      <c r="T304" s="37" t="s">
        <v>959</v>
      </c>
      <c r="U304" s="37" t="s">
        <v>441</v>
      </c>
      <c r="V304" s="4" t="s">
        <v>109</v>
      </c>
      <c r="W304" s="4" t="s">
        <v>109</v>
      </c>
      <c r="X304" s="4" t="s">
        <v>104</v>
      </c>
      <c r="Y304" s="77"/>
      <c r="Z304" s="4" t="s">
        <v>109</v>
      </c>
      <c r="AA304" s="4" t="s">
        <v>104</v>
      </c>
      <c r="AB304" s="4"/>
      <c r="AC304" s="4"/>
      <c r="AD304" s="4"/>
      <c r="AE304" s="4" t="s">
        <v>109</v>
      </c>
      <c r="AF304" s="4"/>
      <c r="AG304" s="4" t="s">
        <v>109</v>
      </c>
      <c r="AH304" s="4"/>
      <c r="AI304" s="4"/>
      <c r="AJ304" s="4"/>
      <c r="AK304" s="4"/>
      <c r="AL304" s="4" t="s">
        <v>111</v>
      </c>
      <c r="AM304" s="4" t="s">
        <v>112</v>
      </c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 t="s">
        <v>109</v>
      </c>
      <c r="BA304" s="4" t="s">
        <v>109</v>
      </c>
      <c r="BB304" s="4" t="s">
        <v>109</v>
      </c>
      <c r="BC304" s="4" t="s">
        <v>109</v>
      </c>
      <c r="BD304" s="4" t="s">
        <v>109</v>
      </c>
      <c r="BE304" s="4" t="s">
        <v>109</v>
      </c>
      <c r="BF304" s="37" t="s">
        <v>109</v>
      </c>
      <c r="BG304" s="37" t="s">
        <v>109</v>
      </c>
      <c r="BH304" s="4" t="s">
        <v>109</v>
      </c>
      <c r="BI304" s="4" t="s">
        <v>109</v>
      </c>
      <c r="BJ304" s="4" t="s">
        <v>109</v>
      </c>
      <c r="BK304" s="4" t="s">
        <v>109</v>
      </c>
      <c r="BL304" s="4" t="s">
        <v>109</v>
      </c>
      <c r="BM304" s="4"/>
      <c r="BN304" s="4"/>
      <c r="BO304" s="77"/>
      <c r="BP304" s="37" t="s">
        <v>103</v>
      </c>
      <c r="BQ304" s="37" t="s">
        <v>103</v>
      </c>
      <c r="BR304" s="37" t="s">
        <v>103</v>
      </c>
      <c r="BS304" s="37" t="s">
        <v>103</v>
      </c>
      <c r="BT304" s="37" t="s">
        <v>103</v>
      </c>
      <c r="BU304" s="77" t="s">
        <v>109</v>
      </c>
      <c r="BV304" s="77" t="s">
        <v>109</v>
      </c>
      <c r="BW304" s="77" t="s">
        <v>109</v>
      </c>
      <c r="BX304" s="38"/>
      <c r="BY304" s="77" t="s">
        <v>109</v>
      </c>
      <c r="BZ304" s="77" t="s">
        <v>109</v>
      </c>
      <c r="CA304" s="77" t="s">
        <v>109</v>
      </c>
      <c r="CB304" s="77" t="s">
        <v>109</v>
      </c>
      <c r="CC304" s="77"/>
    </row>
    <row r="305" spans="1:81" s="124" customFormat="1" ht="12.75">
      <c r="A305" s="36">
        <v>68</v>
      </c>
      <c r="B305" s="76" t="s">
        <v>890</v>
      </c>
      <c r="C305" s="76" t="s">
        <v>1028</v>
      </c>
      <c r="D305" s="37" t="s">
        <v>886</v>
      </c>
      <c r="E305" s="33" t="s">
        <v>2896</v>
      </c>
      <c r="F305" s="78">
        <v>6728680</v>
      </c>
      <c r="G305" s="37" t="s">
        <v>157</v>
      </c>
      <c r="H305" s="39">
        <v>1922.48</v>
      </c>
      <c r="I305" s="38">
        <v>2000</v>
      </c>
      <c r="J305" s="38" t="s">
        <v>101</v>
      </c>
      <c r="K305" s="40" t="s">
        <v>121</v>
      </c>
      <c r="L305" s="40" t="s">
        <v>138</v>
      </c>
      <c r="M305" s="4" t="s">
        <v>109</v>
      </c>
      <c r="N305" s="4" t="s">
        <v>104</v>
      </c>
      <c r="O305" s="37" t="s">
        <v>792</v>
      </c>
      <c r="P305" s="37" t="s">
        <v>793</v>
      </c>
      <c r="Q305" s="37" t="s">
        <v>122</v>
      </c>
      <c r="R305" s="37" t="s">
        <v>108</v>
      </c>
      <c r="S305" s="4" t="s">
        <v>109</v>
      </c>
      <c r="T305" s="37" t="s">
        <v>962</v>
      </c>
      <c r="U305" s="37" t="s">
        <v>441</v>
      </c>
      <c r="V305" s="4" t="s">
        <v>109</v>
      </c>
      <c r="W305" s="4" t="s">
        <v>104</v>
      </c>
      <c r="X305" s="4" t="s">
        <v>104</v>
      </c>
      <c r="Y305" s="77"/>
      <c r="Z305" s="4" t="s">
        <v>109</v>
      </c>
      <c r="AA305" s="4" t="s">
        <v>104</v>
      </c>
      <c r="AB305" s="4"/>
      <c r="AC305" s="4"/>
      <c r="AD305" s="4"/>
      <c r="AE305" s="4" t="s">
        <v>109</v>
      </c>
      <c r="AF305" s="4"/>
      <c r="AG305" s="4" t="s">
        <v>109</v>
      </c>
      <c r="AH305" s="4"/>
      <c r="AI305" s="4"/>
      <c r="AJ305" s="4"/>
      <c r="AK305" s="4"/>
      <c r="AL305" s="4" t="s">
        <v>111</v>
      </c>
      <c r="AM305" s="4" t="s">
        <v>112</v>
      </c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 t="s">
        <v>109</v>
      </c>
      <c r="BA305" s="4" t="s">
        <v>109</v>
      </c>
      <c r="BB305" s="4" t="s">
        <v>109</v>
      </c>
      <c r="BC305" s="4" t="s">
        <v>109</v>
      </c>
      <c r="BD305" s="4" t="s">
        <v>109</v>
      </c>
      <c r="BE305" s="4" t="s">
        <v>109</v>
      </c>
      <c r="BF305" s="37" t="s">
        <v>109</v>
      </c>
      <c r="BG305" s="37" t="s">
        <v>109</v>
      </c>
      <c r="BH305" s="4" t="s">
        <v>109</v>
      </c>
      <c r="BI305" s="4" t="s">
        <v>109</v>
      </c>
      <c r="BJ305" s="4" t="s">
        <v>109</v>
      </c>
      <c r="BK305" s="4" t="s">
        <v>109</v>
      </c>
      <c r="BL305" s="4" t="s">
        <v>109</v>
      </c>
      <c r="BM305" s="4"/>
      <c r="BN305" s="4"/>
      <c r="BO305" s="77"/>
      <c r="BP305" s="37" t="s">
        <v>103</v>
      </c>
      <c r="BQ305" s="37" t="s">
        <v>103</v>
      </c>
      <c r="BR305" s="37" t="s">
        <v>103</v>
      </c>
      <c r="BS305" s="37" t="s">
        <v>103</v>
      </c>
      <c r="BT305" s="37" t="s">
        <v>103</v>
      </c>
      <c r="BU305" s="77" t="s">
        <v>109</v>
      </c>
      <c r="BV305" s="77" t="s">
        <v>109</v>
      </c>
      <c r="BW305" s="77" t="s">
        <v>109</v>
      </c>
      <c r="BX305" s="38"/>
      <c r="BY305" s="77" t="s">
        <v>109</v>
      </c>
      <c r="BZ305" s="77" t="s">
        <v>109</v>
      </c>
      <c r="CA305" s="77" t="s">
        <v>109</v>
      </c>
      <c r="CB305" s="77" t="s">
        <v>109</v>
      </c>
      <c r="CC305" s="77"/>
    </row>
    <row r="306" spans="1:81" s="124" customFormat="1" ht="12.75">
      <c r="A306" s="36">
        <v>69</v>
      </c>
      <c r="B306" s="76" t="s">
        <v>890</v>
      </c>
      <c r="C306" s="76" t="s">
        <v>1029</v>
      </c>
      <c r="D306" s="37" t="s">
        <v>886</v>
      </c>
      <c r="E306" s="33" t="s">
        <v>2896</v>
      </c>
      <c r="F306" s="78">
        <v>5114795</v>
      </c>
      <c r="G306" s="37" t="s">
        <v>157</v>
      </c>
      <c r="H306" s="39">
        <v>1461.37</v>
      </c>
      <c r="I306" s="38">
        <v>2000</v>
      </c>
      <c r="J306" s="38" t="s">
        <v>101</v>
      </c>
      <c r="K306" s="40" t="s">
        <v>121</v>
      </c>
      <c r="L306" s="40" t="s">
        <v>138</v>
      </c>
      <c r="M306" s="4" t="s">
        <v>109</v>
      </c>
      <c r="N306" s="4" t="s">
        <v>104</v>
      </c>
      <c r="O306" s="37" t="s">
        <v>792</v>
      </c>
      <c r="P306" s="37" t="s">
        <v>793</v>
      </c>
      <c r="Q306" s="37" t="s">
        <v>122</v>
      </c>
      <c r="R306" s="37" t="s">
        <v>108</v>
      </c>
      <c r="S306" s="4" t="s">
        <v>109</v>
      </c>
      <c r="T306" s="37" t="s">
        <v>962</v>
      </c>
      <c r="U306" s="37" t="s">
        <v>441</v>
      </c>
      <c r="V306" s="4" t="s">
        <v>109</v>
      </c>
      <c r="W306" s="4" t="s">
        <v>104</v>
      </c>
      <c r="X306" s="4" t="s">
        <v>104</v>
      </c>
      <c r="Y306" s="77"/>
      <c r="Z306" s="4" t="s">
        <v>109</v>
      </c>
      <c r="AA306" s="4" t="s">
        <v>104</v>
      </c>
      <c r="AB306" s="4"/>
      <c r="AC306" s="4"/>
      <c r="AD306" s="4"/>
      <c r="AE306" s="4" t="s">
        <v>109</v>
      </c>
      <c r="AF306" s="4"/>
      <c r="AG306" s="4" t="s">
        <v>109</v>
      </c>
      <c r="AH306" s="4"/>
      <c r="AI306" s="4"/>
      <c r="AJ306" s="4"/>
      <c r="AK306" s="4"/>
      <c r="AL306" s="4" t="s">
        <v>111</v>
      </c>
      <c r="AM306" s="4" t="s">
        <v>112</v>
      </c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 t="s">
        <v>109</v>
      </c>
      <c r="BA306" s="4" t="s">
        <v>109</v>
      </c>
      <c r="BB306" s="4" t="s">
        <v>109</v>
      </c>
      <c r="BC306" s="4" t="s">
        <v>109</v>
      </c>
      <c r="BD306" s="4" t="s">
        <v>109</v>
      </c>
      <c r="BE306" s="4" t="s">
        <v>109</v>
      </c>
      <c r="BF306" s="37" t="s">
        <v>109</v>
      </c>
      <c r="BG306" s="37" t="s">
        <v>109</v>
      </c>
      <c r="BH306" s="4" t="s">
        <v>109</v>
      </c>
      <c r="BI306" s="4" t="s">
        <v>109</v>
      </c>
      <c r="BJ306" s="4" t="s">
        <v>109</v>
      </c>
      <c r="BK306" s="4" t="s">
        <v>109</v>
      </c>
      <c r="BL306" s="4" t="s">
        <v>109</v>
      </c>
      <c r="BM306" s="4"/>
      <c r="BN306" s="4"/>
      <c r="BO306" s="77"/>
      <c r="BP306" s="37" t="s">
        <v>103</v>
      </c>
      <c r="BQ306" s="37" t="s">
        <v>103</v>
      </c>
      <c r="BR306" s="37" t="s">
        <v>103</v>
      </c>
      <c r="BS306" s="37" t="s">
        <v>103</v>
      </c>
      <c r="BT306" s="37" t="s">
        <v>103</v>
      </c>
      <c r="BU306" s="77" t="s">
        <v>109</v>
      </c>
      <c r="BV306" s="77" t="s">
        <v>109</v>
      </c>
      <c r="BW306" s="77" t="s">
        <v>109</v>
      </c>
      <c r="BX306" s="38"/>
      <c r="BY306" s="77" t="s">
        <v>109</v>
      </c>
      <c r="BZ306" s="77" t="s">
        <v>109</v>
      </c>
      <c r="CA306" s="77" t="s">
        <v>109</v>
      </c>
      <c r="CB306" s="77" t="s">
        <v>109</v>
      </c>
      <c r="CC306" s="77"/>
    </row>
    <row r="307" spans="1:81" s="124" customFormat="1" ht="12.75">
      <c r="A307" s="36">
        <v>70</v>
      </c>
      <c r="B307" s="76" t="s">
        <v>890</v>
      </c>
      <c r="C307" s="76" t="s">
        <v>913</v>
      </c>
      <c r="D307" s="37" t="s">
        <v>886</v>
      </c>
      <c r="E307" s="33" t="s">
        <v>2896</v>
      </c>
      <c r="F307" s="78">
        <v>1222025</v>
      </c>
      <c r="G307" s="37" t="s">
        <v>157</v>
      </c>
      <c r="H307" s="39">
        <v>349.15</v>
      </c>
      <c r="I307" s="38">
        <v>1891</v>
      </c>
      <c r="J307" s="38" t="s">
        <v>955</v>
      </c>
      <c r="K307" s="40" t="s">
        <v>121</v>
      </c>
      <c r="L307" s="40" t="s">
        <v>103</v>
      </c>
      <c r="M307" s="4" t="s">
        <v>109</v>
      </c>
      <c r="N307" s="4" t="s">
        <v>104</v>
      </c>
      <c r="O307" s="37" t="s">
        <v>795</v>
      </c>
      <c r="P307" s="37" t="s">
        <v>146</v>
      </c>
      <c r="Q307" s="37" t="s">
        <v>800</v>
      </c>
      <c r="R307" s="37" t="s">
        <v>108</v>
      </c>
      <c r="S307" s="4" t="s">
        <v>109</v>
      </c>
      <c r="T307" s="37" t="s">
        <v>959</v>
      </c>
      <c r="U307" s="37" t="s">
        <v>441</v>
      </c>
      <c r="V307" s="4" t="s">
        <v>109</v>
      </c>
      <c r="W307" s="4" t="s">
        <v>109</v>
      </c>
      <c r="X307" s="4" t="s">
        <v>104</v>
      </c>
      <c r="Y307" s="77"/>
      <c r="Z307" s="4" t="s">
        <v>109</v>
      </c>
      <c r="AA307" s="4" t="s">
        <v>104</v>
      </c>
      <c r="AB307" s="4"/>
      <c r="AC307" s="4"/>
      <c r="AD307" s="4"/>
      <c r="AE307" s="4" t="s">
        <v>109</v>
      </c>
      <c r="AF307" s="4"/>
      <c r="AG307" s="4" t="s">
        <v>109</v>
      </c>
      <c r="AH307" s="4"/>
      <c r="AI307" s="4"/>
      <c r="AJ307" s="4"/>
      <c r="AK307" s="4"/>
      <c r="AL307" s="4" t="s">
        <v>111</v>
      </c>
      <c r="AM307" s="4" t="s">
        <v>112</v>
      </c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 t="s">
        <v>109</v>
      </c>
      <c r="BA307" s="4" t="s">
        <v>109</v>
      </c>
      <c r="BB307" s="4" t="s">
        <v>109</v>
      </c>
      <c r="BC307" s="4" t="s">
        <v>109</v>
      </c>
      <c r="BD307" s="4" t="s">
        <v>109</v>
      </c>
      <c r="BE307" s="4" t="s">
        <v>109</v>
      </c>
      <c r="BF307" s="37" t="s">
        <v>109</v>
      </c>
      <c r="BG307" s="37" t="s">
        <v>109</v>
      </c>
      <c r="BH307" s="4" t="s">
        <v>109</v>
      </c>
      <c r="BI307" s="4" t="s">
        <v>109</v>
      </c>
      <c r="BJ307" s="4" t="s">
        <v>109</v>
      </c>
      <c r="BK307" s="4" t="s">
        <v>109</v>
      </c>
      <c r="BL307" s="4" t="s">
        <v>109</v>
      </c>
      <c r="BM307" s="4"/>
      <c r="BN307" s="4"/>
      <c r="BO307" s="77"/>
      <c r="BP307" s="37" t="s">
        <v>103</v>
      </c>
      <c r="BQ307" s="37" t="s">
        <v>103</v>
      </c>
      <c r="BR307" s="37" t="s">
        <v>103</v>
      </c>
      <c r="BS307" s="37" t="s">
        <v>103</v>
      </c>
      <c r="BT307" s="37" t="s">
        <v>103</v>
      </c>
      <c r="BU307" s="77" t="s">
        <v>109</v>
      </c>
      <c r="BV307" s="77" t="s">
        <v>109</v>
      </c>
      <c r="BW307" s="77" t="s">
        <v>109</v>
      </c>
      <c r="BX307" s="38"/>
      <c r="BY307" s="77" t="s">
        <v>109</v>
      </c>
      <c r="BZ307" s="77" t="s">
        <v>109</v>
      </c>
      <c r="CA307" s="77" t="s">
        <v>109</v>
      </c>
      <c r="CB307" s="77" t="s">
        <v>109</v>
      </c>
      <c r="CC307" s="77"/>
    </row>
    <row r="308" spans="1:81" s="124" customFormat="1" ht="12.75">
      <c r="A308" s="36">
        <v>71</v>
      </c>
      <c r="B308" s="76" t="s">
        <v>890</v>
      </c>
      <c r="C308" s="76" t="s">
        <v>1030</v>
      </c>
      <c r="D308" s="37" t="s">
        <v>886</v>
      </c>
      <c r="E308" s="33" t="s">
        <v>2896</v>
      </c>
      <c r="F308" s="78">
        <v>256410.00000000003</v>
      </c>
      <c r="G308" s="37" t="s">
        <v>157</v>
      </c>
      <c r="H308" s="39">
        <v>73.260000000000005</v>
      </c>
      <c r="I308" s="38">
        <v>1898</v>
      </c>
      <c r="J308" s="38" t="s">
        <v>955</v>
      </c>
      <c r="K308" s="40" t="s">
        <v>121</v>
      </c>
      <c r="L308" s="40" t="s">
        <v>103</v>
      </c>
      <c r="M308" s="4" t="s">
        <v>104</v>
      </c>
      <c r="N308" s="4" t="s">
        <v>109</v>
      </c>
      <c r="O308" s="37" t="s">
        <v>795</v>
      </c>
      <c r="P308" s="37" t="s">
        <v>146</v>
      </c>
      <c r="Q308" s="37" t="s">
        <v>800</v>
      </c>
      <c r="R308" s="37" t="s">
        <v>108</v>
      </c>
      <c r="S308" s="4" t="s">
        <v>109</v>
      </c>
      <c r="T308" s="37" t="s">
        <v>960</v>
      </c>
      <c r="U308" s="37" t="s">
        <v>441</v>
      </c>
      <c r="V308" s="4" t="s">
        <v>109</v>
      </c>
      <c r="W308" s="4" t="s">
        <v>109</v>
      </c>
      <c r="X308" s="4" t="s">
        <v>104</v>
      </c>
      <c r="Y308" s="77"/>
      <c r="Z308" s="4" t="s">
        <v>109</v>
      </c>
      <c r="AA308" s="4" t="s">
        <v>104</v>
      </c>
      <c r="AB308" s="4"/>
      <c r="AC308" s="4"/>
      <c r="AD308" s="4"/>
      <c r="AE308" s="4" t="s">
        <v>109</v>
      </c>
      <c r="AF308" s="4"/>
      <c r="AG308" s="4" t="s">
        <v>109</v>
      </c>
      <c r="AH308" s="4"/>
      <c r="AI308" s="4"/>
      <c r="AJ308" s="4"/>
      <c r="AK308" s="4"/>
      <c r="AL308" s="4" t="s">
        <v>111</v>
      </c>
      <c r="AM308" s="4" t="s">
        <v>112</v>
      </c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 t="s">
        <v>109</v>
      </c>
      <c r="BA308" s="4" t="s">
        <v>109</v>
      </c>
      <c r="BB308" s="4" t="s">
        <v>109</v>
      </c>
      <c r="BC308" s="4" t="s">
        <v>109</v>
      </c>
      <c r="BD308" s="4" t="s">
        <v>109</v>
      </c>
      <c r="BE308" s="4" t="s">
        <v>109</v>
      </c>
      <c r="BF308" s="37" t="s">
        <v>109</v>
      </c>
      <c r="BG308" s="37" t="s">
        <v>109</v>
      </c>
      <c r="BH308" s="4" t="s">
        <v>109</v>
      </c>
      <c r="BI308" s="4" t="s">
        <v>109</v>
      </c>
      <c r="BJ308" s="4" t="s">
        <v>109</v>
      </c>
      <c r="BK308" s="4" t="s">
        <v>109</v>
      </c>
      <c r="BL308" s="4" t="s">
        <v>109</v>
      </c>
      <c r="BM308" s="4"/>
      <c r="BN308" s="4"/>
      <c r="BO308" s="77"/>
      <c r="BP308" s="37" t="s">
        <v>103</v>
      </c>
      <c r="BQ308" s="37" t="s">
        <v>103</v>
      </c>
      <c r="BR308" s="37" t="s">
        <v>103</v>
      </c>
      <c r="BS308" s="37" t="s">
        <v>103</v>
      </c>
      <c r="BT308" s="37" t="s">
        <v>103</v>
      </c>
      <c r="BU308" s="77" t="s">
        <v>109</v>
      </c>
      <c r="BV308" s="77" t="s">
        <v>109</v>
      </c>
      <c r="BW308" s="77" t="s">
        <v>109</v>
      </c>
      <c r="BX308" s="38"/>
      <c r="BY308" s="77" t="s">
        <v>109</v>
      </c>
      <c r="BZ308" s="77" t="s">
        <v>109</v>
      </c>
      <c r="CA308" s="77" t="s">
        <v>109</v>
      </c>
      <c r="CB308" s="77" t="s">
        <v>109</v>
      </c>
      <c r="CC308" s="77"/>
    </row>
    <row r="309" spans="1:81" s="124" customFormat="1" ht="12.75">
      <c r="A309" s="36">
        <v>72</v>
      </c>
      <c r="B309" s="76" t="s">
        <v>890</v>
      </c>
      <c r="C309" s="76" t="s">
        <v>914</v>
      </c>
      <c r="D309" s="37" t="s">
        <v>886</v>
      </c>
      <c r="E309" s="33" t="s">
        <v>2896</v>
      </c>
      <c r="F309" s="78">
        <v>812420</v>
      </c>
      <c r="G309" s="37" t="s">
        <v>157</v>
      </c>
      <c r="H309" s="39">
        <v>232.12</v>
      </c>
      <c r="I309" s="38">
        <v>1886</v>
      </c>
      <c r="J309" s="38" t="s">
        <v>955</v>
      </c>
      <c r="K309" s="40" t="s">
        <v>121</v>
      </c>
      <c r="L309" s="40" t="s">
        <v>103</v>
      </c>
      <c r="M309" s="4" t="s">
        <v>104</v>
      </c>
      <c r="N309" s="4" t="s">
        <v>104</v>
      </c>
      <c r="O309" s="37" t="s">
        <v>795</v>
      </c>
      <c r="P309" s="37" t="s">
        <v>146</v>
      </c>
      <c r="Q309" s="37" t="s">
        <v>800</v>
      </c>
      <c r="R309" s="37" t="s">
        <v>108</v>
      </c>
      <c r="S309" s="4" t="s">
        <v>109</v>
      </c>
      <c r="T309" s="37" t="s">
        <v>960</v>
      </c>
      <c r="U309" s="37" t="s">
        <v>441</v>
      </c>
      <c r="V309" s="4" t="s">
        <v>109</v>
      </c>
      <c r="W309" s="4" t="s">
        <v>109</v>
      </c>
      <c r="X309" s="4" t="s">
        <v>104</v>
      </c>
      <c r="Y309" s="77"/>
      <c r="Z309" s="4" t="s">
        <v>109</v>
      </c>
      <c r="AA309" s="4" t="s">
        <v>104</v>
      </c>
      <c r="AB309" s="4"/>
      <c r="AC309" s="4"/>
      <c r="AD309" s="4"/>
      <c r="AE309" s="4" t="s">
        <v>109</v>
      </c>
      <c r="AF309" s="4"/>
      <c r="AG309" s="4" t="s">
        <v>109</v>
      </c>
      <c r="AH309" s="4"/>
      <c r="AI309" s="4"/>
      <c r="AJ309" s="4"/>
      <c r="AK309" s="4"/>
      <c r="AL309" s="4" t="s">
        <v>111</v>
      </c>
      <c r="AM309" s="4" t="s">
        <v>112</v>
      </c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 t="s">
        <v>109</v>
      </c>
      <c r="BA309" s="4" t="s">
        <v>109</v>
      </c>
      <c r="BB309" s="4" t="s">
        <v>109</v>
      </c>
      <c r="BC309" s="4" t="s">
        <v>109</v>
      </c>
      <c r="BD309" s="4" t="s">
        <v>109</v>
      </c>
      <c r="BE309" s="4" t="s">
        <v>109</v>
      </c>
      <c r="BF309" s="37" t="s">
        <v>109</v>
      </c>
      <c r="BG309" s="37" t="s">
        <v>109</v>
      </c>
      <c r="BH309" s="4" t="s">
        <v>109</v>
      </c>
      <c r="BI309" s="4" t="s">
        <v>109</v>
      </c>
      <c r="BJ309" s="4" t="s">
        <v>109</v>
      </c>
      <c r="BK309" s="4" t="s">
        <v>109</v>
      </c>
      <c r="BL309" s="4" t="s">
        <v>109</v>
      </c>
      <c r="BM309" s="4"/>
      <c r="BN309" s="4"/>
      <c r="BO309" s="77"/>
      <c r="BP309" s="37" t="s">
        <v>103</v>
      </c>
      <c r="BQ309" s="37" t="s">
        <v>103</v>
      </c>
      <c r="BR309" s="37" t="s">
        <v>103</v>
      </c>
      <c r="BS309" s="37" t="s">
        <v>103</v>
      </c>
      <c r="BT309" s="37" t="s">
        <v>103</v>
      </c>
      <c r="BU309" s="77" t="s">
        <v>109</v>
      </c>
      <c r="BV309" s="77" t="s">
        <v>109</v>
      </c>
      <c r="BW309" s="77" t="s">
        <v>109</v>
      </c>
      <c r="BX309" s="38"/>
      <c r="BY309" s="77" t="s">
        <v>109</v>
      </c>
      <c r="BZ309" s="77" t="s">
        <v>109</v>
      </c>
      <c r="CA309" s="77" t="s">
        <v>109</v>
      </c>
      <c r="CB309" s="77" t="s">
        <v>109</v>
      </c>
      <c r="CC309" s="77"/>
    </row>
    <row r="310" spans="1:81" s="124" customFormat="1" ht="12.75">
      <c r="A310" s="36">
        <v>73</v>
      </c>
      <c r="B310" s="76" t="s">
        <v>2795</v>
      </c>
      <c r="C310" s="76" t="s">
        <v>1031</v>
      </c>
      <c r="D310" s="37" t="s">
        <v>886</v>
      </c>
      <c r="E310" s="33" t="s">
        <v>2896</v>
      </c>
      <c r="F310" s="78">
        <v>1435000</v>
      </c>
      <c r="G310" s="37" t="s">
        <v>157</v>
      </c>
      <c r="H310" s="39">
        <v>410</v>
      </c>
      <c r="I310" s="38">
        <v>1900</v>
      </c>
      <c r="J310" s="38" t="s">
        <v>955</v>
      </c>
      <c r="K310" s="40" t="s">
        <v>121</v>
      </c>
      <c r="L310" s="40" t="s">
        <v>103</v>
      </c>
      <c r="M310" s="4" t="s">
        <v>109</v>
      </c>
      <c r="N310" s="4" t="s">
        <v>109</v>
      </c>
      <c r="O310" s="37" t="s">
        <v>795</v>
      </c>
      <c r="P310" s="37" t="s">
        <v>146</v>
      </c>
      <c r="Q310" s="37" t="s">
        <v>800</v>
      </c>
      <c r="R310" s="37" t="s">
        <v>108</v>
      </c>
      <c r="S310" s="4" t="s">
        <v>109</v>
      </c>
      <c r="T310" s="37" t="s">
        <v>962</v>
      </c>
      <c r="U310" s="37" t="s">
        <v>441</v>
      </c>
      <c r="V310" s="4" t="s">
        <v>109</v>
      </c>
      <c r="W310" s="4" t="s">
        <v>104</v>
      </c>
      <c r="X310" s="4" t="s">
        <v>104</v>
      </c>
      <c r="Y310" s="77"/>
      <c r="Z310" s="4" t="s">
        <v>109</v>
      </c>
      <c r="AA310" s="4" t="s">
        <v>104</v>
      </c>
      <c r="AB310" s="4"/>
      <c r="AC310" s="4"/>
      <c r="AD310" s="4"/>
      <c r="AE310" s="4" t="s">
        <v>109</v>
      </c>
      <c r="AF310" s="4"/>
      <c r="AG310" s="4" t="s">
        <v>109</v>
      </c>
      <c r="AH310" s="4"/>
      <c r="AI310" s="4"/>
      <c r="AJ310" s="4"/>
      <c r="AK310" s="4"/>
      <c r="AL310" s="4" t="s">
        <v>111</v>
      </c>
      <c r="AM310" s="4" t="s">
        <v>112</v>
      </c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 t="s">
        <v>109</v>
      </c>
      <c r="BA310" s="4" t="s">
        <v>109</v>
      </c>
      <c r="BB310" s="4" t="s">
        <v>109</v>
      </c>
      <c r="BC310" s="4" t="s">
        <v>109</v>
      </c>
      <c r="BD310" s="4" t="s">
        <v>109</v>
      </c>
      <c r="BE310" s="4" t="s">
        <v>109</v>
      </c>
      <c r="BF310" s="37" t="s">
        <v>109</v>
      </c>
      <c r="BG310" s="37" t="s">
        <v>109</v>
      </c>
      <c r="BH310" s="4" t="s">
        <v>109</v>
      </c>
      <c r="BI310" s="4" t="s">
        <v>109</v>
      </c>
      <c r="BJ310" s="4" t="s">
        <v>109</v>
      </c>
      <c r="BK310" s="4" t="s">
        <v>109</v>
      </c>
      <c r="BL310" s="4" t="s">
        <v>109</v>
      </c>
      <c r="BM310" s="4"/>
      <c r="BN310" s="4"/>
      <c r="BO310" s="77"/>
      <c r="BP310" s="37" t="s">
        <v>103</v>
      </c>
      <c r="BQ310" s="37" t="s">
        <v>103</v>
      </c>
      <c r="BR310" s="37" t="s">
        <v>103</v>
      </c>
      <c r="BS310" s="37" t="s">
        <v>103</v>
      </c>
      <c r="BT310" s="37" t="s">
        <v>103</v>
      </c>
      <c r="BU310" s="77" t="s">
        <v>109</v>
      </c>
      <c r="BV310" s="77" t="s">
        <v>109</v>
      </c>
      <c r="BW310" s="77" t="s">
        <v>109</v>
      </c>
      <c r="BX310" s="38"/>
      <c r="BY310" s="77" t="s">
        <v>109</v>
      </c>
      <c r="BZ310" s="77" t="s">
        <v>109</v>
      </c>
      <c r="CA310" s="77" t="s">
        <v>109</v>
      </c>
      <c r="CB310" s="77" t="s">
        <v>109</v>
      </c>
      <c r="CC310" s="77"/>
    </row>
    <row r="311" spans="1:81" s="124" customFormat="1" ht="12.75">
      <c r="A311" s="36">
        <v>74</v>
      </c>
      <c r="B311" s="76" t="s">
        <v>899</v>
      </c>
      <c r="C311" s="76" t="s">
        <v>1032</v>
      </c>
      <c r="D311" s="37" t="s">
        <v>886</v>
      </c>
      <c r="E311" s="33" t="s">
        <v>2896</v>
      </c>
      <c r="F311" s="78">
        <v>125299.99999999999</v>
      </c>
      <c r="G311" s="37" t="s">
        <v>157</v>
      </c>
      <c r="H311" s="39">
        <v>35.799999999999997</v>
      </c>
      <c r="I311" s="38">
        <v>1886</v>
      </c>
      <c r="J311" s="38" t="s">
        <v>955</v>
      </c>
      <c r="K311" s="40" t="s">
        <v>118</v>
      </c>
      <c r="L311" s="40" t="s">
        <v>103</v>
      </c>
      <c r="M311" s="4" t="s">
        <v>104</v>
      </c>
      <c r="N311" s="4" t="s">
        <v>109</v>
      </c>
      <c r="O311" s="37" t="s">
        <v>795</v>
      </c>
      <c r="P311" s="37" t="s">
        <v>146</v>
      </c>
      <c r="Q311" s="37" t="s">
        <v>800</v>
      </c>
      <c r="R311" s="37" t="s">
        <v>796</v>
      </c>
      <c r="S311" s="4" t="s">
        <v>109</v>
      </c>
      <c r="T311" s="37" t="s">
        <v>959</v>
      </c>
      <c r="U311" s="37" t="s">
        <v>441</v>
      </c>
      <c r="V311" s="4" t="s">
        <v>109</v>
      </c>
      <c r="W311" s="4" t="s">
        <v>104</v>
      </c>
      <c r="X311" s="4" t="s">
        <v>104</v>
      </c>
      <c r="Y311" s="77"/>
      <c r="Z311" s="4" t="s">
        <v>109</v>
      </c>
      <c r="AA311" s="4" t="s">
        <v>104</v>
      </c>
      <c r="AB311" s="4"/>
      <c r="AC311" s="4"/>
      <c r="AD311" s="4"/>
      <c r="AE311" s="4" t="s">
        <v>109</v>
      </c>
      <c r="AF311" s="4"/>
      <c r="AG311" s="4" t="s">
        <v>109</v>
      </c>
      <c r="AH311" s="4"/>
      <c r="AI311" s="4"/>
      <c r="AJ311" s="4"/>
      <c r="AK311" s="4"/>
      <c r="AL311" s="4" t="s">
        <v>111</v>
      </c>
      <c r="AM311" s="4" t="s">
        <v>112</v>
      </c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 t="s">
        <v>109</v>
      </c>
      <c r="BA311" s="4" t="s">
        <v>109</v>
      </c>
      <c r="BB311" s="4" t="s">
        <v>109</v>
      </c>
      <c r="BC311" s="4" t="s">
        <v>109</v>
      </c>
      <c r="BD311" s="4" t="s">
        <v>109</v>
      </c>
      <c r="BE311" s="4" t="s">
        <v>109</v>
      </c>
      <c r="BF311" s="37" t="s">
        <v>109</v>
      </c>
      <c r="BG311" s="37" t="s">
        <v>109</v>
      </c>
      <c r="BH311" s="4" t="s">
        <v>109</v>
      </c>
      <c r="BI311" s="4" t="s">
        <v>109</v>
      </c>
      <c r="BJ311" s="4" t="s">
        <v>109</v>
      </c>
      <c r="BK311" s="4" t="s">
        <v>109</v>
      </c>
      <c r="BL311" s="4" t="s">
        <v>109</v>
      </c>
      <c r="BM311" s="4"/>
      <c r="BN311" s="4"/>
      <c r="BO311" s="77"/>
      <c r="BP311" s="37" t="s">
        <v>103</v>
      </c>
      <c r="BQ311" s="37" t="s">
        <v>103</v>
      </c>
      <c r="BR311" s="37" t="s">
        <v>103</v>
      </c>
      <c r="BS311" s="37" t="s">
        <v>103</v>
      </c>
      <c r="BT311" s="37" t="s">
        <v>103</v>
      </c>
      <c r="BU311" s="77" t="s">
        <v>109</v>
      </c>
      <c r="BV311" s="77" t="s">
        <v>109</v>
      </c>
      <c r="BW311" s="77" t="s">
        <v>109</v>
      </c>
      <c r="BX311" s="38"/>
      <c r="BY311" s="77" t="s">
        <v>109</v>
      </c>
      <c r="BZ311" s="77" t="s">
        <v>109</v>
      </c>
      <c r="CA311" s="77" t="s">
        <v>109</v>
      </c>
      <c r="CB311" s="77" t="s">
        <v>109</v>
      </c>
      <c r="CC311" s="77"/>
    </row>
    <row r="312" spans="1:81" s="124" customFormat="1" ht="12.75">
      <c r="A312" s="36">
        <v>75</v>
      </c>
      <c r="B312" s="76" t="s">
        <v>893</v>
      </c>
      <c r="C312" s="76" t="s">
        <v>1033</v>
      </c>
      <c r="D312" s="37" t="s">
        <v>886</v>
      </c>
      <c r="E312" s="33" t="s">
        <v>2896</v>
      </c>
      <c r="F312" s="78">
        <v>2286305</v>
      </c>
      <c r="G312" s="37" t="s">
        <v>157</v>
      </c>
      <c r="H312" s="39">
        <v>653.23</v>
      </c>
      <c r="I312" s="38">
        <v>1969</v>
      </c>
      <c r="J312" s="38" t="s">
        <v>955</v>
      </c>
      <c r="K312" s="40" t="s">
        <v>138</v>
      </c>
      <c r="L312" s="40" t="s">
        <v>103</v>
      </c>
      <c r="M312" s="4" t="s">
        <v>109</v>
      </c>
      <c r="N312" s="4" t="s">
        <v>104</v>
      </c>
      <c r="O312" s="37" t="s">
        <v>795</v>
      </c>
      <c r="P312" s="37" t="s">
        <v>793</v>
      </c>
      <c r="Q312" s="37" t="s">
        <v>122</v>
      </c>
      <c r="R312" s="37" t="s">
        <v>108</v>
      </c>
      <c r="S312" s="4" t="s">
        <v>109</v>
      </c>
      <c r="T312" s="37" t="s">
        <v>962</v>
      </c>
      <c r="U312" s="37" t="s">
        <v>441</v>
      </c>
      <c r="V312" s="4" t="s">
        <v>109</v>
      </c>
      <c r="W312" s="4" t="s">
        <v>109</v>
      </c>
      <c r="X312" s="4" t="s">
        <v>104</v>
      </c>
      <c r="Y312" s="77"/>
      <c r="Z312" s="4" t="s">
        <v>109</v>
      </c>
      <c r="AA312" s="4" t="s">
        <v>104</v>
      </c>
      <c r="AB312" s="4"/>
      <c r="AC312" s="4"/>
      <c r="AD312" s="4"/>
      <c r="AE312" s="4" t="s">
        <v>109</v>
      </c>
      <c r="AF312" s="4"/>
      <c r="AG312" s="4" t="s">
        <v>109</v>
      </c>
      <c r="AH312" s="4"/>
      <c r="AI312" s="4"/>
      <c r="AJ312" s="4"/>
      <c r="AK312" s="4"/>
      <c r="AL312" s="4" t="s">
        <v>111</v>
      </c>
      <c r="AM312" s="4" t="s">
        <v>112</v>
      </c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 t="s">
        <v>109</v>
      </c>
      <c r="BA312" s="4" t="s">
        <v>109</v>
      </c>
      <c r="BB312" s="4" t="s">
        <v>109</v>
      </c>
      <c r="BC312" s="4" t="s">
        <v>109</v>
      </c>
      <c r="BD312" s="4" t="s">
        <v>109</v>
      </c>
      <c r="BE312" s="4" t="s">
        <v>109</v>
      </c>
      <c r="BF312" s="37" t="s">
        <v>109</v>
      </c>
      <c r="BG312" s="37" t="s">
        <v>109</v>
      </c>
      <c r="BH312" s="4" t="s">
        <v>109</v>
      </c>
      <c r="BI312" s="4" t="s">
        <v>109</v>
      </c>
      <c r="BJ312" s="4" t="s">
        <v>109</v>
      </c>
      <c r="BK312" s="4" t="s">
        <v>109</v>
      </c>
      <c r="BL312" s="4" t="s">
        <v>109</v>
      </c>
      <c r="BM312" s="4"/>
      <c r="BN312" s="4"/>
      <c r="BO312" s="77"/>
      <c r="BP312" s="37" t="s">
        <v>103</v>
      </c>
      <c r="BQ312" s="37" t="s">
        <v>103</v>
      </c>
      <c r="BR312" s="37" t="s">
        <v>103</v>
      </c>
      <c r="BS312" s="37" t="s">
        <v>103</v>
      </c>
      <c r="BT312" s="37" t="s">
        <v>103</v>
      </c>
      <c r="BU312" s="77" t="s">
        <v>109</v>
      </c>
      <c r="BV312" s="77" t="s">
        <v>109</v>
      </c>
      <c r="BW312" s="77" t="s">
        <v>109</v>
      </c>
      <c r="BX312" s="38"/>
      <c r="BY312" s="77" t="s">
        <v>109</v>
      </c>
      <c r="BZ312" s="77" t="s">
        <v>109</v>
      </c>
      <c r="CA312" s="77" t="s">
        <v>109</v>
      </c>
      <c r="CB312" s="77" t="s">
        <v>109</v>
      </c>
      <c r="CC312" s="77"/>
    </row>
    <row r="313" spans="1:81" s="124" customFormat="1" ht="12.75">
      <c r="A313" s="36">
        <v>76</v>
      </c>
      <c r="B313" s="76" t="s">
        <v>890</v>
      </c>
      <c r="C313" s="76" t="s">
        <v>1034</v>
      </c>
      <c r="D313" s="37" t="s">
        <v>886</v>
      </c>
      <c r="E313" s="33" t="s">
        <v>2896</v>
      </c>
      <c r="F313" s="78">
        <v>284620</v>
      </c>
      <c r="G313" s="37" t="s">
        <v>157</v>
      </c>
      <c r="H313" s="39">
        <v>81.319999999999993</v>
      </c>
      <c r="I313" s="38">
        <v>1935</v>
      </c>
      <c r="J313" s="38" t="s">
        <v>955</v>
      </c>
      <c r="K313" s="40" t="s">
        <v>118</v>
      </c>
      <c r="L313" s="40" t="s">
        <v>103</v>
      </c>
      <c r="M313" s="4" t="s">
        <v>109</v>
      </c>
      <c r="N313" s="4" t="s">
        <v>104</v>
      </c>
      <c r="O313" s="37" t="s">
        <v>795</v>
      </c>
      <c r="P313" s="37" t="s">
        <v>146</v>
      </c>
      <c r="Q313" s="37" t="s">
        <v>800</v>
      </c>
      <c r="R313" s="37" t="s">
        <v>108</v>
      </c>
      <c r="S313" s="4" t="s">
        <v>109</v>
      </c>
      <c r="T313" s="37" t="s">
        <v>959</v>
      </c>
      <c r="U313" s="37" t="s">
        <v>441</v>
      </c>
      <c r="V313" s="4" t="s">
        <v>109</v>
      </c>
      <c r="W313" s="4" t="s">
        <v>109</v>
      </c>
      <c r="X313" s="4" t="s">
        <v>104</v>
      </c>
      <c r="Y313" s="77"/>
      <c r="Z313" s="4" t="s">
        <v>109</v>
      </c>
      <c r="AA313" s="4" t="s">
        <v>104</v>
      </c>
      <c r="AB313" s="4"/>
      <c r="AC313" s="4"/>
      <c r="AD313" s="4"/>
      <c r="AE313" s="4" t="s">
        <v>109</v>
      </c>
      <c r="AF313" s="4"/>
      <c r="AG313" s="4" t="s">
        <v>109</v>
      </c>
      <c r="AH313" s="4"/>
      <c r="AI313" s="4"/>
      <c r="AJ313" s="4"/>
      <c r="AK313" s="4"/>
      <c r="AL313" s="4" t="s">
        <v>111</v>
      </c>
      <c r="AM313" s="4" t="s">
        <v>112</v>
      </c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 t="s">
        <v>109</v>
      </c>
      <c r="BA313" s="4" t="s">
        <v>109</v>
      </c>
      <c r="BB313" s="4" t="s">
        <v>109</v>
      </c>
      <c r="BC313" s="4" t="s">
        <v>109</v>
      </c>
      <c r="BD313" s="4" t="s">
        <v>109</v>
      </c>
      <c r="BE313" s="4" t="s">
        <v>109</v>
      </c>
      <c r="BF313" s="37" t="s">
        <v>109</v>
      </c>
      <c r="BG313" s="37" t="s">
        <v>109</v>
      </c>
      <c r="BH313" s="4" t="s">
        <v>109</v>
      </c>
      <c r="BI313" s="4" t="s">
        <v>109</v>
      </c>
      <c r="BJ313" s="4" t="s">
        <v>109</v>
      </c>
      <c r="BK313" s="4" t="s">
        <v>109</v>
      </c>
      <c r="BL313" s="4" t="s">
        <v>109</v>
      </c>
      <c r="BM313" s="4"/>
      <c r="BN313" s="4"/>
      <c r="BO313" s="77"/>
      <c r="BP313" s="37" t="s">
        <v>103</v>
      </c>
      <c r="BQ313" s="37" t="s">
        <v>103</v>
      </c>
      <c r="BR313" s="37" t="s">
        <v>103</v>
      </c>
      <c r="BS313" s="37" t="s">
        <v>103</v>
      </c>
      <c r="BT313" s="37" t="s">
        <v>103</v>
      </c>
      <c r="BU313" s="77" t="s">
        <v>109</v>
      </c>
      <c r="BV313" s="77" t="s">
        <v>109</v>
      </c>
      <c r="BW313" s="77" t="s">
        <v>109</v>
      </c>
      <c r="BX313" s="38"/>
      <c r="BY313" s="77" t="s">
        <v>109</v>
      </c>
      <c r="BZ313" s="77" t="s">
        <v>109</v>
      </c>
      <c r="CA313" s="77" t="s">
        <v>109</v>
      </c>
      <c r="CB313" s="77" t="s">
        <v>109</v>
      </c>
      <c r="CC313" s="77"/>
    </row>
    <row r="314" spans="1:81" s="124" customFormat="1" ht="12.75">
      <c r="A314" s="36">
        <v>77</v>
      </c>
      <c r="B314" s="76" t="s">
        <v>899</v>
      </c>
      <c r="C314" s="76" t="s">
        <v>1035</v>
      </c>
      <c r="D314" s="37" t="s">
        <v>886</v>
      </c>
      <c r="E314" s="33" t="s">
        <v>2896</v>
      </c>
      <c r="F314" s="78">
        <v>1718920</v>
      </c>
      <c r="G314" s="37" t="s">
        <v>157</v>
      </c>
      <c r="H314" s="39">
        <v>491.12</v>
      </c>
      <c r="I314" s="38">
        <v>1920</v>
      </c>
      <c r="J314" s="38" t="s">
        <v>955</v>
      </c>
      <c r="K314" s="40" t="s">
        <v>102</v>
      </c>
      <c r="L314" s="40" t="s">
        <v>138</v>
      </c>
      <c r="M314" s="4" t="s">
        <v>104</v>
      </c>
      <c r="N314" s="4" t="s">
        <v>104</v>
      </c>
      <c r="O314" s="37" t="s">
        <v>795</v>
      </c>
      <c r="P314" s="37" t="s">
        <v>146</v>
      </c>
      <c r="Q314" s="37" t="s">
        <v>800</v>
      </c>
      <c r="R314" s="37" t="s">
        <v>108</v>
      </c>
      <c r="S314" s="4" t="s">
        <v>109</v>
      </c>
      <c r="T314" s="37" t="s">
        <v>959</v>
      </c>
      <c r="U314" s="37" t="s">
        <v>441</v>
      </c>
      <c r="V314" s="4" t="s">
        <v>109</v>
      </c>
      <c r="W314" s="4" t="s">
        <v>109</v>
      </c>
      <c r="X314" s="4" t="s">
        <v>104</v>
      </c>
      <c r="Y314" s="77"/>
      <c r="Z314" s="4" t="s">
        <v>109</v>
      </c>
      <c r="AA314" s="4" t="s">
        <v>104</v>
      </c>
      <c r="AB314" s="4"/>
      <c r="AC314" s="4"/>
      <c r="AD314" s="4"/>
      <c r="AE314" s="4" t="s">
        <v>109</v>
      </c>
      <c r="AF314" s="4"/>
      <c r="AG314" s="4" t="s">
        <v>109</v>
      </c>
      <c r="AH314" s="4"/>
      <c r="AI314" s="4"/>
      <c r="AJ314" s="4"/>
      <c r="AK314" s="4"/>
      <c r="AL314" s="4" t="s">
        <v>111</v>
      </c>
      <c r="AM314" s="4" t="s">
        <v>112</v>
      </c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 t="s">
        <v>109</v>
      </c>
      <c r="BA314" s="4" t="s">
        <v>109</v>
      </c>
      <c r="BB314" s="4" t="s">
        <v>109</v>
      </c>
      <c r="BC314" s="4" t="s">
        <v>109</v>
      </c>
      <c r="BD314" s="4" t="s">
        <v>109</v>
      </c>
      <c r="BE314" s="4" t="s">
        <v>109</v>
      </c>
      <c r="BF314" s="37" t="s">
        <v>109</v>
      </c>
      <c r="BG314" s="37" t="s">
        <v>109</v>
      </c>
      <c r="BH314" s="4" t="s">
        <v>109</v>
      </c>
      <c r="BI314" s="4" t="s">
        <v>109</v>
      </c>
      <c r="BJ314" s="4" t="s">
        <v>109</v>
      </c>
      <c r="BK314" s="4" t="s">
        <v>109</v>
      </c>
      <c r="BL314" s="4" t="s">
        <v>109</v>
      </c>
      <c r="BM314" s="4"/>
      <c r="BN314" s="4"/>
      <c r="BO314" s="77"/>
      <c r="BP314" s="37" t="s">
        <v>103</v>
      </c>
      <c r="BQ314" s="37" t="s">
        <v>103</v>
      </c>
      <c r="BR314" s="37" t="s">
        <v>103</v>
      </c>
      <c r="BS314" s="37" t="s">
        <v>103</v>
      </c>
      <c r="BT314" s="37" t="s">
        <v>103</v>
      </c>
      <c r="BU314" s="77" t="s">
        <v>109</v>
      </c>
      <c r="BV314" s="77" t="s">
        <v>109</v>
      </c>
      <c r="BW314" s="77" t="s">
        <v>109</v>
      </c>
      <c r="BX314" s="38"/>
      <c r="BY314" s="77" t="s">
        <v>109</v>
      </c>
      <c r="BZ314" s="77" t="s">
        <v>109</v>
      </c>
      <c r="CA314" s="77" t="s">
        <v>109</v>
      </c>
      <c r="CB314" s="77" t="s">
        <v>109</v>
      </c>
      <c r="CC314" s="77"/>
    </row>
    <row r="315" spans="1:81" s="124" customFormat="1" ht="12.75">
      <c r="A315" s="36">
        <v>78</v>
      </c>
      <c r="B315" s="76" t="s">
        <v>899</v>
      </c>
      <c r="C315" s="76" t="s">
        <v>1036</v>
      </c>
      <c r="D315" s="37" t="s">
        <v>886</v>
      </c>
      <c r="E315" s="33" t="s">
        <v>2896</v>
      </c>
      <c r="F315" s="78">
        <v>815500</v>
      </c>
      <c r="G315" s="37" t="s">
        <v>157</v>
      </c>
      <c r="H315" s="39">
        <v>233</v>
      </c>
      <c r="I315" s="38">
        <v>1870</v>
      </c>
      <c r="J315" s="38" t="s">
        <v>955</v>
      </c>
      <c r="K315" s="40" t="s">
        <v>118</v>
      </c>
      <c r="L315" s="40" t="s">
        <v>138</v>
      </c>
      <c r="M315" s="4" t="s">
        <v>104</v>
      </c>
      <c r="N315" s="4" t="s">
        <v>104</v>
      </c>
      <c r="O315" s="37" t="s">
        <v>795</v>
      </c>
      <c r="P315" s="37" t="s">
        <v>146</v>
      </c>
      <c r="Q315" s="37" t="s">
        <v>800</v>
      </c>
      <c r="R315" s="37" t="s">
        <v>108</v>
      </c>
      <c r="S315" s="4" t="s">
        <v>109</v>
      </c>
      <c r="T315" s="37" t="s">
        <v>959</v>
      </c>
      <c r="U315" s="37" t="s">
        <v>441</v>
      </c>
      <c r="V315" s="4" t="s">
        <v>109</v>
      </c>
      <c r="W315" s="4" t="s">
        <v>109</v>
      </c>
      <c r="X315" s="4" t="s">
        <v>104</v>
      </c>
      <c r="Y315" s="77"/>
      <c r="Z315" s="4" t="s">
        <v>109</v>
      </c>
      <c r="AA315" s="4" t="s">
        <v>104</v>
      </c>
      <c r="AB315" s="4"/>
      <c r="AC315" s="4"/>
      <c r="AD315" s="4"/>
      <c r="AE315" s="4" t="s">
        <v>109</v>
      </c>
      <c r="AF315" s="4"/>
      <c r="AG315" s="4" t="s">
        <v>109</v>
      </c>
      <c r="AH315" s="4"/>
      <c r="AI315" s="4"/>
      <c r="AJ315" s="4"/>
      <c r="AK315" s="4"/>
      <c r="AL315" s="4" t="s">
        <v>111</v>
      </c>
      <c r="AM315" s="4" t="s">
        <v>112</v>
      </c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 t="s">
        <v>109</v>
      </c>
      <c r="BA315" s="4" t="s">
        <v>109</v>
      </c>
      <c r="BB315" s="4" t="s">
        <v>109</v>
      </c>
      <c r="BC315" s="4" t="s">
        <v>109</v>
      </c>
      <c r="BD315" s="4" t="s">
        <v>109</v>
      </c>
      <c r="BE315" s="4" t="s">
        <v>109</v>
      </c>
      <c r="BF315" s="37" t="s">
        <v>109</v>
      </c>
      <c r="BG315" s="37" t="s">
        <v>109</v>
      </c>
      <c r="BH315" s="4" t="s">
        <v>109</v>
      </c>
      <c r="BI315" s="4" t="s">
        <v>109</v>
      </c>
      <c r="BJ315" s="4" t="s">
        <v>109</v>
      </c>
      <c r="BK315" s="4" t="s">
        <v>109</v>
      </c>
      <c r="BL315" s="4" t="s">
        <v>109</v>
      </c>
      <c r="BM315" s="4"/>
      <c r="BN315" s="4"/>
      <c r="BO315" s="77"/>
      <c r="BP315" s="37" t="s">
        <v>103</v>
      </c>
      <c r="BQ315" s="37" t="s">
        <v>103</v>
      </c>
      <c r="BR315" s="37" t="s">
        <v>103</v>
      </c>
      <c r="BS315" s="37" t="s">
        <v>103</v>
      </c>
      <c r="BT315" s="37" t="s">
        <v>103</v>
      </c>
      <c r="BU315" s="77" t="s">
        <v>109</v>
      </c>
      <c r="BV315" s="77" t="s">
        <v>109</v>
      </c>
      <c r="BW315" s="77" t="s">
        <v>109</v>
      </c>
      <c r="BX315" s="38"/>
      <c r="BY315" s="77" t="s">
        <v>109</v>
      </c>
      <c r="BZ315" s="77" t="s">
        <v>109</v>
      </c>
      <c r="CA315" s="77" t="s">
        <v>109</v>
      </c>
      <c r="CB315" s="77" t="s">
        <v>109</v>
      </c>
      <c r="CC315" s="77"/>
    </row>
    <row r="316" spans="1:81" s="124" customFormat="1" ht="12.75">
      <c r="A316" s="36">
        <v>79</v>
      </c>
      <c r="B316" s="76" t="s">
        <v>890</v>
      </c>
      <c r="C316" s="76" t="s">
        <v>1037</v>
      </c>
      <c r="D316" s="37" t="s">
        <v>886</v>
      </c>
      <c r="E316" s="33" t="s">
        <v>2896</v>
      </c>
      <c r="F316" s="78">
        <v>899500</v>
      </c>
      <c r="G316" s="37" t="s">
        <v>157</v>
      </c>
      <c r="H316" s="39">
        <v>257</v>
      </c>
      <c r="I316" s="38">
        <v>1899</v>
      </c>
      <c r="J316" s="38" t="s">
        <v>955</v>
      </c>
      <c r="K316" s="40" t="s">
        <v>121</v>
      </c>
      <c r="L316" s="40" t="s">
        <v>138</v>
      </c>
      <c r="M316" s="4" t="s">
        <v>104</v>
      </c>
      <c r="N316" s="4" t="s">
        <v>104</v>
      </c>
      <c r="O316" s="37" t="s">
        <v>795</v>
      </c>
      <c r="P316" s="37" t="s">
        <v>146</v>
      </c>
      <c r="Q316" s="37" t="s">
        <v>800</v>
      </c>
      <c r="R316" s="37" t="s">
        <v>796</v>
      </c>
      <c r="S316" s="4" t="s">
        <v>109</v>
      </c>
      <c r="T316" s="37" t="s">
        <v>959</v>
      </c>
      <c r="U316" s="37" t="s">
        <v>441</v>
      </c>
      <c r="V316" s="4" t="s">
        <v>109</v>
      </c>
      <c r="W316" s="4" t="s">
        <v>109</v>
      </c>
      <c r="X316" s="4" t="s">
        <v>104</v>
      </c>
      <c r="Y316" s="77"/>
      <c r="Z316" s="4" t="s">
        <v>109</v>
      </c>
      <c r="AA316" s="4" t="s">
        <v>104</v>
      </c>
      <c r="AB316" s="4"/>
      <c r="AC316" s="4"/>
      <c r="AD316" s="4"/>
      <c r="AE316" s="4" t="s">
        <v>109</v>
      </c>
      <c r="AF316" s="4"/>
      <c r="AG316" s="4" t="s">
        <v>109</v>
      </c>
      <c r="AH316" s="4"/>
      <c r="AI316" s="4"/>
      <c r="AJ316" s="4"/>
      <c r="AK316" s="4"/>
      <c r="AL316" s="4" t="s">
        <v>111</v>
      </c>
      <c r="AM316" s="4" t="s">
        <v>112</v>
      </c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 t="s">
        <v>109</v>
      </c>
      <c r="BA316" s="4" t="s">
        <v>109</v>
      </c>
      <c r="BB316" s="4" t="s">
        <v>109</v>
      </c>
      <c r="BC316" s="4" t="s">
        <v>109</v>
      </c>
      <c r="BD316" s="4" t="s">
        <v>109</v>
      </c>
      <c r="BE316" s="4" t="s">
        <v>109</v>
      </c>
      <c r="BF316" s="37" t="s">
        <v>109</v>
      </c>
      <c r="BG316" s="37" t="s">
        <v>109</v>
      </c>
      <c r="BH316" s="4" t="s">
        <v>109</v>
      </c>
      <c r="BI316" s="4" t="s">
        <v>109</v>
      </c>
      <c r="BJ316" s="4" t="s">
        <v>109</v>
      </c>
      <c r="BK316" s="4" t="s">
        <v>109</v>
      </c>
      <c r="BL316" s="4" t="s">
        <v>109</v>
      </c>
      <c r="BM316" s="4"/>
      <c r="BN316" s="4"/>
      <c r="BO316" s="77"/>
      <c r="BP316" s="37" t="s">
        <v>103</v>
      </c>
      <c r="BQ316" s="37" t="s">
        <v>103</v>
      </c>
      <c r="BR316" s="37" t="s">
        <v>103</v>
      </c>
      <c r="BS316" s="37" t="s">
        <v>103</v>
      </c>
      <c r="BT316" s="37" t="s">
        <v>103</v>
      </c>
      <c r="BU316" s="77" t="s">
        <v>109</v>
      </c>
      <c r="BV316" s="77" t="s">
        <v>109</v>
      </c>
      <c r="BW316" s="77" t="s">
        <v>109</v>
      </c>
      <c r="BX316" s="38"/>
      <c r="BY316" s="77" t="s">
        <v>109</v>
      </c>
      <c r="BZ316" s="77" t="s">
        <v>109</v>
      </c>
      <c r="CA316" s="77" t="s">
        <v>109</v>
      </c>
      <c r="CB316" s="77" t="s">
        <v>109</v>
      </c>
      <c r="CC316" s="77"/>
    </row>
    <row r="317" spans="1:81" s="124" customFormat="1" ht="12.75">
      <c r="A317" s="36">
        <v>80</v>
      </c>
      <c r="B317" s="76" t="s">
        <v>890</v>
      </c>
      <c r="C317" s="76" t="s">
        <v>916</v>
      </c>
      <c r="D317" s="37" t="s">
        <v>886</v>
      </c>
      <c r="E317" s="33" t="s">
        <v>2896</v>
      </c>
      <c r="F317" s="78">
        <v>952000</v>
      </c>
      <c r="G317" s="37" t="s">
        <v>157</v>
      </c>
      <c r="H317" s="39">
        <v>272</v>
      </c>
      <c r="I317" s="38">
        <v>1897</v>
      </c>
      <c r="J317" s="38" t="s">
        <v>955</v>
      </c>
      <c r="K317" s="40" t="s">
        <v>121</v>
      </c>
      <c r="L317" s="40" t="s">
        <v>138</v>
      </c>
      <c r="M317" s="4" t="s">
        <v>109</v>
      </c>
      <c r="N317" s="4" t="s">
        <v>104</v>
      </c>
      <c r="O317" s="37" t="s">
        <v>795</v>
      </c>
      <c r="P317" s="37" t="s">
        <v>146</v>
      </c>
      <c r="Q317" s="37" t="s">
        <v>800</v>
      </c>
      <c r="R317" s="37" t="s">
        <v>108</v>
      </c>
      <c r="S317" s="4" t="s">
        <v>109</v>
      </c>
      <c r="T317" s="37" t="s">
        <v>959</v>
      </c>
      <c r="U317" s="37" t="s">
        <v>441</v>
      </c>
      <c r="V317" s="4" t="s">
        <v>109</v>
      </c>
      <c r="W317" s="4" t="s">
        <v>109</v>
      </c>
      <c r="X317" s="4" t="s">
        <v>104</v>
      </c>
      <c r="Y317" s="77"/>
      <c r="Z317" s="4" t="s">
        <v>109</v>
      </c>
      <c r="AA317" s="4" t="s">
        <v>104</v>
      </c>
      <c r="AB317" s="4"/>
      <c r="AC317" s="4"/>
      <c r="AD317" s="4"/>
      <c r="AE317" s="4" t="s">
        <v>109</v>
      </c>
      <c r="AF317" s="4"/>
      <c r="AG317" s="4" t="s">
        <v>109</v>
      </c>
      <c r="AH317" s="4"/>
      <c r="AI317" s="4"/>
      <c r="AJ317" s="4"/>
      <c r="AK317" s="4"/>
      <c r="AL317" s="4" t="s">
        <v>111</v>
      </c>
      <c r="AM317" s="4" t="s">
        <v>112</v>
      </c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 t="s">
        <v>109</v>
      </c>
      <c r="BA317" s="4" t="s">
        <v>109</v>
      </c>
      <c r="BB317" s="4" t="s">
        <v>109</v>
      </c>
      <c r="BC317" s="4" t="s">
        <v>109</v>
      </c>
      <c r="BD317" s="4" t="s">
        <v>109</v>
      </c>
      <c r="BE317" s="4" t="s">
        <v>109</v>
      </c>
      <c r="BF317" s="37" t="s">
        <v>109</v>
      </c>
      <c r="BG317" s="37" t="s">
        <v>109</v>
      </c>
      <c r="BH317" s="4" t="s">
        <v>109</v>
      </c>
      <c r="BI317" s="4" t="s">
        <v>109</v>
      </c>
      <c r="BJ317" s="4" t="s">
        <v>109</v>
      </c>
      <c r="BK317" s="4" t="s">
        <v>109</v>
      </c>
      <c r="BL317" s="4" t="s">
        <v>109</v>
      </c>
      <c r="BM317" s="4"/>
      <c r="BN317" s="4"/>
      <c r="BO317" s="77"/>
      <c r="BP317" s="37" t="s">
        <v>103</v>
      </c>
      <c r="BQ317" s="37" t="s">
        <v>103</v>
      </c>
      <c r="BR317" s="37" t="s">
        <v>103</v>
      </c>
      <c r="BS317" s="37" t="s">
        <v>103</v>
      </c>
      <c r="BT317" s="37" t="s">
        <v>103</v>
      </c>
      <c r="BU317" s="77" t="s">
        <v>109</v>
      </c>
      <c r="BV317" s="77" t="s">
        <v>109</v>
      </c>
      <c r="BW317" s="77" t="s">
        <v>109</v>
      </c>
      <c r="BX317" s="38"/>
      <c r="BY317" s="77" t="s">
        <v>109</v>
      </c>
      <c r="BZ317" s="77" t="s">
        <v>109</v>
      </c>
      <c r="CA317" s="77" t="s">
        <v>109</v>
      </c>
      <c r="CB317" s="77" t="s">
        <v>109</v>
      </c>
      <c r="CC317" s="77"/>
    </row>
    <row r="318" spans="1:81" s="124" customFormat="1" ht="12.75">
      <c r="A318" s="36">
        <v>81</v>
      </c>
      <c r="B318" s="76" t="s">
        <v>890</v>
      </c>
      <c r="C318" s="76" t="s">
        <v>1038</v>
      </c>
      <c r="D318" s="37" t="s">
        <v>886</v>
      </c>
      <c r="E318" s="33" t="s">
        <v>2896</v>
      </c>
      <c r="F318" s="78">
        <v>532000</v>
      </c>
      <c r="G318" s="37" t="s">
        <v>157</v>
      </c>
      <c r="H318" s="39">
        <v>152</v>
      </c>
      <c r="I318" s="38">
        <v>1906</v>
      </c>
      <c r="J318" s="38" t="s">
        <v>955</v>
      </c>
      <c r="K318" s="40" t="s">
        <v>118</v>
      </c>
      <c r="L318" s="40" t="s">
        <v>138</v>
      </c>
      <c r="M318" s="4" t="s">
        <v>109</v>
      </c>
      <c r="N318" s="4" t="s">
        <v>104</v>
      </c>
      <c r="O318" s="37" t="s">
        <v>795</v>
      </c>
      <c r="P318" s="37" t="s">
        <v>146</v>
      </c>
      <c r="Q318" s="37" t="s">
        <v>800</v>
      </c>
      <c r="R318" s="37" t="s">
        <v>108</v>
      </c>
      <c r="S318" s="4" t="s">
        <v>109</v>
      </c>
      <c r="T318" s="37" t="s">
        <v>959</v>
      </c>
      <c r="U318" s="37" t="s">
        <v>441</v>
      </c>
      <c r="V318" s="4" t="s">
        <v>109</v>
      </c>
      <c r="W318" s="4" t="s">
        <v>109</v>
      </c>
      <c r="X318" s="4" t="s">
        <v>104</v>
      </c>
      <c r="Y318" s="77"/>
      <c r="Z318" s="4" t="s">
        <v>109</v>
      </c>
      <c r="AA318" s="4" t="s">
        <v>104</v>
      </c>
      <c r="AB318" s="4"/>
      <c r="AC318" s="4"/>
      <c r="AD318" s="4"/>
      <c r="AE318" s="4" t="s">
        <v>109</v>
      </c>
      <c r="AF318" s="4"/>
      <c r="AG318" s="4" t="s">
        <v>109</v>
      </c>
      <c r="AH318" s="4"/>
      <c r="AI318" s="4"/>
      <c r="AJ318" s="4"/>
      <c r="AK318" s="4"/>
      <c r="AL318" s="4" t="s">
        <v>111</v>
      </c>
      <c r="AM318" s="4" t="s">
        <v>112</v>
      </c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 t="s">
        <v>109</v>
      </c>
      <c r="BA318" s="4" t="s">
        <v>109</v>
      </c>
      <c r="BB318" s="4" t="s">
        <v>109</v>
      </c>
      <c r="BC318" s="4" t="s">
        <v>109</v>
      </c>
      <c r="BD318" s="4" t="s">
        <v>109</v>
      </c>
      <c r="BE318" s="4" t="s">
        <v>109</v>
      </c>
      <c r="BF318" s="37" t="s">
        <v>109</v>
      </c>
      <c r="BG318" s="37" t="s">
        <v>109</v>
      </c>
      <c r="BH318" s="4" t="s">
        <v>109</v>
      </c>
      <c r="BI318" s="4" t="s">
        <v>109</v>
      </c>
      <c r="BJ318" s="4" t="s">
        <v>109</v>
      </c>
      <c r="BK318" s="4" t="s">
        <v>109</v>
      </c>
      <c r="BL318" s="4" t="s">
        <v>109</v>
      </c>
      <c r="BM318" s="4"/>
      <c r="BN318" s="4"/>
      <c r="BO318" s="77"/>
      <c r="BP318" s="37" t="s">
        <v>103</v>
      </c>
      <c r="BQ318" s="37" t="s">
        <v>103</v>
      </c>
      <c r="BR318" s="37" t="s">
        <v>103</v>
      </c>
      <c r="BS318" s="37" t="s">
        <v>103</v>
      </c>
      <c r="BT318" s="37" t="s">
        <v>103</v>
      </c>
      <c r="BU318" s="77" t="s">
        <v>109</v>
      </c>
      <c r="BV318" s="77" t="s">
        <v>109</v>
      </c>
      <c r="BW318" s="77" t="s">
        <v>109</v>
      </c>
      <c r="BX318" s="38"/>
      <c r="BY318" s="77" t="s">
        <v>109</v>
      </c>
      <c r="BZ318" s="77" t="s">
        <v>109</v>
      </c>
      <c r="CA318" s="77" t="s">
        <v>109</v>
      </c>
      <c r="CB318" s="77" t="s">
        <v>109</v>
      </c>
      <c r="CC318" s="77"/>
    </row>
    <row r="319" spans="1:81" s="124" customFormat="1" ht="12.75">
      <c r="A319" s="36">
        <v>82</v>
      </c>
      <c r="B319" s="76" t="s">
        <v>890</v>
      </c>
      <c r="C319" s="76" t="s">
        <v>917</v>
      </c>
      <c r="D319" s="37" t="s">
        <v>886</v>
      </c>
      <c r="E319" s="33" t="s">
        <v>2896</v>
      </c>
      <c r="F319" s="78">
        <v>857500</v>
      </c>
      <c r="G319" s="37" t="s">
        <v>157</v>
      </c>
      <c r="H319" s="39">
        <v>245</v>
      </c>
      <c r="I319" s="38">
        <v>1907</v>
      </c>
      <c r="J319" s="38" t="s">
        <v>955</v>
      </c>
      <c r="K319" s="40" t="s">
        <v>121</v>
      </c>
      <c r="L319" s="40" t="s">
        <v>138</v>
      </c>
      <c r="M319" s="4" t="s">
        <v>104</v>
      </c>
      <c r="N319" s="4" t="s">
        <v>104</v>
      </c>
      <c r="O319" s="37" t="s">
        <v>795</v>
      </c>
      <c r="P319" s="37" t="s">
        <v>146</v>
      </c>
      <c r="Q319" s="37" t="s">
        <v>800</v>
      </c>
      <c r="R319" s="37" t="s">
        <v>108</v>
      </c>
      <c r="S319" s="4" t="s">
        <v>109</v>
      </c>
      <c r="T319" s="37" t="s">
        <v>960</v>
      </c>
      <c r="U319" s="37" t="s">
        <v>441</v>
      </c>
      <c r="V319" s="4" t="s">
        <v>109</v>
      </c>
      <c r="W319" s="4" t="s">
        <v>109</v>
      </c>
      <c r="X319" s="4" t="s">
        <v>104</v>
      </c>
      <c r="Y319" s="77"/>
      <c r="Z319" s="4" t="s">
        <v>109</v>
      </c>
      <c r="AA319" s="4" t="s">
        <v>104</v>
      </c>
      <c r="AB319" s="4"/>
      <c r="AC319" s="4"/>
      <c r="AD319" s="4"/>
      <c r="AE319" s="4" t="s">
        <v>109</v>
      </c>
      <c r="AF319" s="4"/>
      <c r="AG319" s="4" t="s">
        <v>109</v>
      </c>
      <c r="AH319" s="4"/>
      <c r="AI319" s="4"/>
      <c r="AJ319" s="4"/>
      <c r="AK319" s="4"/>
      <c r="AL319" s="4" t="s">
        <v>111</v>
      </c>
      <c r="AM319" s="4" t="s">
        <v>747</v>
      </c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 t="s">
        <v>109</v>
      </c>
      <c r="BA319" s="4" t="s">
        <v>109</v>
      </c>
      <c r="BB319" s="4" t="s">
        <v>109</v>
      </c>
      <c r="BC319" s="4" t="s">
        <v>109</v>
      </c>
      <c r="BD319" s="4" t="s">
        <v>109</v>
      </c>
      <c r="BE319" s="4" t="s">
        <v>109</v>
      </c>
      <c r="BF319" s="37" t="s">
        <v>109</v>
      </c>
      <c r="BG319" s="37" t="s">
        <v>109</v>
      </c>
      <c r="BH319" s="4" t="s">
        <v>109</v>
      </c>
      <c r="BI319" s="4" t="s">
        <v>109</v>
      </c>
      <c r="BJ319" s="4" t="s">
        <v>109</v>
      </c>
      <c r="BK319" s="4" t="s">
        <v>109</v>
      </c>
      <c r="BL319" s="4" t="s">
        <v>109</v>
      </c>
      <c r="BM319" s="4"/>
      <c r="BN319" s="4"/>
      <c r="BO319" s="77"/>
      <c r="BP319" s="37" t="s">
        <v>103</v>
      </c>
      <c r="BQ319" s="37" t="s">
        <v>103</v>
      </c>
      <c r="BR319" s="37" t="s">
        <v>103</v>
      </c>
      <c r="BS319" s="37" t="s">
        <v>103</v>
      </c>
      <c r="BT319" s="37" t="s">
        <v>103</v>
      </c>
      <c r="BU319" s="77" t="s">
        <v>109</v>
      </c>
      <c r="BV319" s="77" t="s">
        <v>109</v>
      </c>
      <c r="BW319" s="77" t="s">
        <v>109</v>
      </c>
      <c r="BX319" s="38"/>
      <c r="BY319" s="77" t="s">
        <v>109</v>
      </c>
      <c r="BZ319" s="77" t="s">
        <v>109</v>
      </c>
      <c r="CA319" s="77" t="s">
        <v>109</v>
      </c>
      <c r="CB319" s="77" t="s">
        <v>109</v>
      </c>
      <c r="CC319" s="77"/>
    </row>
    <row r="320" spans="1:81" s="124" customFormat="1" ht="12.75">
      <c r="A320" s="36">
        <v>83</v>
      </c>
      <c r="B320" s="76" t="s">
        <v>904</v>
      </c>
      <c r="C320" s="76" t="s">
        <v>1039</v>
      </c>
      <c r="D320" s="37" t="s">
        <v>886</v>
      </c>
      <c r="E320" s="33" t="s">
        <v>2896</v>
      </c>
      <c r="F320" s="78">
        <v>1088500</v>
      </c>
      <c r="G320" s="37" t="s">
        <v>157</v>
      </c>
      <c r="H320" s="39">
        <v>311</v>
      </c>
      <c r="I320" s="38">
        <v>1903</v>
      </c>
      <c r="J320" s="38" t="s">
        <v>955</v>
      </c>
      <c r="K320" s="40" t="s">
        <v>121</v>
      </c>
      <c r="L320" s="40" t="s">
        <v>138</v>
      </c>
      <c r="M320" s="4" t="s">
        <v>104</v>
      </c>
      <c r="N320" s="4" t="s">
        <v>104</v>
      </c>
      <c r="O320" s="37" t="s">
        <v>795</v>
      </c>
      <c r="P320" s="37" t="s">
        <v>146</v>
      </c>
      <c r="Q320" s="37" t="s">
        <v>800</v>
      </c>
      <c r="R320" s="37" t="s">
        <v>108</v>
      </c>
      <c r="S320" s="4" t="s">
        <v>109</v>
      </c>
      <c r="T320" s="37" t="s">
        <v>959</v>
      </c>
      <c r="U320" s="37" t="s">
        <v>441</v>
      </c>
      <c r="V320" s="4" t="s">
        <v>109</v>
      </c>
      <c r="W320" s="4" t="s">
        <v>109</v>
      </c>
      <c r="X320" s="4" t="s">
        <v>104</v>
      </c>
      <c r="Y320" s="77"/>
      <c r="Z320" s="4" t="s">
        <v>109</v>
      </c>
      <c r="AA320" s="4" t="s">
        <v>104</v>
      </c>
      <c r="AB320" s="4"/>
      <c r="AC320" s="4"/>
      <c r="AD320" s="4"/>
      <c r="AE320" s="4" t="s">
        <v>109</v>
      </c>
      <c r="AF320" s="4"/>
      <c r="AG320" s="4" t="s">
        <v>109</v>
      </c>
      <c r="AH320" s="4"/>
      <c r="AI320" s="4"/>
      <c r="AJ320" s="4"/>
      <c r="AK320" s="4"/>
      <c r="AL320" s="4" t="s">
        <v>111</v>
      </c>
      <c r="AM320" s="4" t="s">
        <v>747</v>
      </c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 t="s">
        <v>109</v>
      </c>
      <c r="BA320" s="4" t="s">
        <v>109</v>
      </c>
      <c r="BB320" s="4" t="s">
        <v>109</v>
      </c>
      <c r="BC320" s="4" t="s">
        <v>109</v>
      </c>
      <c r="BD320" s="4" t="s">
        <v>109</v>
      </c>
      <c r="BE320" s="4" t="s">
        <v>109</v>
      </c>
      <c r="BF320" s="37" t="s">
        <v>109</v>
      </c>
      <c r="BG320" s="37" t="s">
        <v>109</v>
      </c>
      <c r="BH320" s="4" t="s">
        <v>109</v>
      </c>
      <c r="BI320" s="4" t="s">
        <v>109</v>
      </c>
      <c r="BJ320" s="4" t="s">
        <v>109</v>
      </c>
      <c r="BK320" s="4" t="s">
        <v>109</v>
      </c>
      <c r="BL320" s="4" t="s">
        <v>109</v>
      </c>
      <c r="BM320" s="4"/>
      <c r="BN320" s="4"/>
      <c r="BO320" s="77"/>
      <c r="BP320" s="37" t="s">
        <v>103</v>
      </c>
      <c r="BQ320" s="37" t="s">
        <v>103</v>
      </c>
      <c r="BR320" s="37" t="s">
        <v>103</v>
      </c>
      <c r="BS320" s="37" t="s">
        <v>103</v>
      </c>
      <c r="BT320" s="37" t="s">
        <v>103</v>
      </c>
      <c r="BU320" s="77" t="s">
        <v>109</v>
      </c>
      <c r="BV320" s="77" t="s">
        <v>109</v>
      </c>
      <c r="BW320" s="77" t="s">
        <v>109</v>
      </c>
      <c r="BX320" s="38"/>
      <c r="BY320" s="77" t="s">
        <v>109</v>
      </c>
      <c r="BZ320" s="77" t="s">
        <v>109</v>
      </c>
      <c r="CA320" s="77" t="s">
        <v>109</v>
      </c>
      <c r="CB320" s="77" t="s">
        <v>109</v>
      </c>
      <c r="CC320" s="77"/>
    </row>
    <row r="321" spans="1:81" s="124" customFormat="1" ht="12.75">
      <c r="A321" s="36">
        <v>84</v>
      </c>
      <c r="B321" s="76" t="s">
        <v>890</v>
      </c>
      <c r="C321" s="76" t="s">
        <v>1040</v>
      </c>
      <c r="D321" s="37" t="s">
        <v>886</v>
      </c>
      <c r="E321" s="33" t="s">
        <v>2896</v>
      </c>
      <c r="F321" s="78">
        <v>360500</v>
      </c>
      <c r="G321" s="37" t="s">
        <v>157</v>
      </c>
      <c r="H321" s="39">
        <v>103</v>
      </c>
      <c r="I321" s="38">
        <v>1875</v>
      </c>
      <c r="J321" s="38" t="s">
        <v>955</v>
      </c>
      <c r="K321" s="40" t="s">
        <v>118</v>
      </c>
      <c r="L321" s="40" t="s">
        <v>138</v>
      </c>
      <c r="M321" s="4" t="s">
        <v>104</v>
      </c>
      <c r="N321" s="4" t="s">
        <v>104</v>
      </c>
      <c r="O321" s="37" t="s">
        <v>795</v>
      </c>
      <c r="P321" s="37" t="s">
        <v>146</v>
      </c>
      <c r="Q321" s="37" t="s">
        <v>800</v>
      </c>
      <c r="R321" s="37" t="s">
        <v>108</v>
      </c>
      <c r="S321" s="4" t="s">
        <v>109</v>
      </c>
      <c r="T321" s="37" t="s">
        <v>959</v>
      </c>
      <c r="U321" s="37" t="s">
        <v>441</v>
      </c>
      <c r="V321" s="4" t="s">
        <v>109</v>
      </c>
      <c r="W321" s="4" t="s">
        <v>109</v>
      </c>
      <c r="X321" s="4" t="s">
        <v>104</v>
      </c>
      <c r="Y321" s="77"/>
      <c r="Z321" s="4" t="s">
        <v>109</v>
      </c>
      <c r="AA321" s="4" t="s">
        <v>104</v>
      </c>
      <c r="AB321" s="4"/>
      <c r="AC321" s="4"/>
      <c r="AD321" s="4"/>
      <c r="AE321" s="4" t="s">
        <v>109</v>
      </c>
      <c r="AF321" s="4"/>
      <c r="AG321" s="4" t="s">
        <v>109</v>
      </c>
      <c r="AH321" s="4"/>
      <c r="AI321" s="4"/>
      <c r="AJ321" s="4"/>
      <c r="AK321" s="4"/>
      <c r="AL321" s="4" t="s">
        <v>111</v>
      </c>
      <c r="AM321" s="4" t="s">
        <v>112</v>
      </c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 t="s">
        <v>109</v>
      </c>
      <c r="BA321" s="4" t="s">
        <v>109</v>
      </c>
      <c r="BB321" s="4" t="s">
        <v>109</v>
      </c>
      <c r="BC321" s="4" t="s">
        <v>109</v>
      </c>
      <c r="BD321" s="4" t="s">
        <v>109</v>
      </c>
      <c r="BE321" s="4" t="s">
        <v>109</v>
      </c>
      <c r="BF321" s="37" t="s">
        <v>109</v>
      </c>
      <c r="BG321" s="37" t="s">
        <v>109</v>
      </c>
      <c r="BH321" s="4" t="s">
        <v>109</v>
      </c>
      <c r="BI321" s="4" t="s">
        <v>109</v>
      </c>
      <c r="BJ321" s="4" t="s">
        <v>109</v>
      </c>
      <c r="BK321" s="4" t="s">
        <v>109</v>
      </c>
      <c r="BL321" s="4" t="s">
        <v>109</v>
      </c>
      <c r="BM321" s="4"/>
      <c r="BN321" s="4"/>
      <c r="BO321" s="77"/>
      <c r="BP321" s="37" t="s">
        <v>103</v>
      </c>
      <c r="BQ321" s="37" t="s">
        <v>103</v>
      </c>
      <c r="BR321" s="37" t="s">
        <v>103</v>
      </c>
      <c r="BS321" s="37" t="s">
        <v>103</v>
      </c>
      <c r="BT321" s="37" t="s">
        <v>103</v>
      </c>
      <c r="BU321" s="77" t="s">
        <v>109</v>
      </c>
      <c r="BV321" s="77" t="s">
        <v>109</v>
      </c>
      <c r="BW321" s="77" t="s">
        <v>109</v>
      </c>
      <c r="BX321" s="38"/>
      <c r="BY321" s="77" t="s">
        <v>109</v>
      </c>
      <c r="BZ321" s="77" t="s">
        <v>109</v>
      </c>
      <c r="CA321" s="77" t="s">
        <v>109</v>
      </c>
      <c r="CB321" s="77" t="s">
        <v>109</v>
      </c>
      <c r="CC321" s="77"/>
    </row>
    <row r="322" spans="1:81" s="124" customFormat="1" ht="12.75">
      <c r="A322" s="36">
        <v>85</v>
      </c>
      <c r="B322" s="76" t="s">
        <v>890</v>
      </c>
      <c r="C322" s="76" t="s">
        <v>1041</v>
      </c>
      <c r="D322" s="37" t="s">
        <v>886</v>
      </c>
      <c r="E322" s="33" t="s">
        <v>2896</v>
      </c>
      <c r="F322" s="78">
        <v>1130500</v>
      </c>
      <c r="G322" s="37" t="s">
        <v>157</v>
      </c>
      <c r="H322" s="39">
        <v>323</v>
      </c>
      <c r="I322" s="38">
        <v>1907</v>
      </c>
      <c r="J322" s="38" t="s">
        <v>955</v>
      </c>
      <c r="K322" s="40" t="s">
        <v>121</v>
      </c>
      <c r="L322" s="40" t="s">
        <v>103</v>
      </c>
      <c r="M322" s="4" t="s">
        <v>104</v>
      </c>
      <c r="N322" s="4" t="s">
        <v>109</v>
      </c>
      <c r="O322" s="37" t="s">
        <v>795</v>
      </c>
      <c r="P322" s="37" t="s">
        <v>146</v>
      </c>
      <c r="Q322" s="37" t="s">
        <v>800</v>
      </c>
      <c r="R322" s="37" t="s">
        <v>108</v>
      </c>
      <c r="S322" s="4" t="s">
        <v>109</v>
      </c>
      <c r="T322" s="37" t="s">
        <v>959</v>
      </c>
      <c r="U322" s="37" t="s">
        <v>441</v>
      </c>
      <c r="V322" s="4" t="s">
        <v>109</v>
      </c>
      <c r="W322" s="4" t="s">
        <v>109</v>
      </c>
      <c r="X322" s="4" t="s">
        <v>104</v>
      </c>
      <c r="Y322" s="77"/>
      <c r="Z322" s="4" t="s">
        <v>109</v>
      </c>
      <c r="AA322" s="4" t="s">
        <v>104</v>
      </c>
      <c r="AB322" s="4"/>
      <c r="AC322" s="4"/>
      <c r="AD322" s="4"/>
      <c r="AE322" s="4" t="s">
        <v>109</v>
      </c>
      <c r="AF322" s="4"/>
      <c r="AG322" s="4" t="s">
        <v>109</v>
      </c>
      <c r="AH322" s="4"/>
      <c r="AI322" s="4"/>
      <c r="AJ322" s="4"/>
      <c r="AK322" s="4"/>
      <c r="AL322" s="4" t="s">
        <v>111</v>
      </c>
      <c r="AM322" s="4" t="s">
        <v>112</v>
      </c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 t="s">
        <v>109</v>
      </c>
      <c r="BA322" s="4" t="s">
        <v>109</v>
      </c>
      <c r="BB322" s="4" t="s">
        <v>109</v>
      </c>
      <c r="BC322" s="4" t="s">
        <v>109</v>
      </c>
      <c r="BD322" s="4" t="s">
        <v>109</v>
      </c>
      <c r="BE322" s="4" t="s">
        <v>109</v>
      </c>
      <c r="BF322" s="37" t="s">
        <v>109</v>
      </c>
      <c r="BG322" s="37" t="s">
        <v>109</v>
      </c>
      <c r="BH322" s="4" t="s">
        <v>109</v>
      </c>
      <c r="BI322" s="4" t="s">
        <v>109</v>
      </c>
      <c r="BJ322" s="4" t="s">
        <v>109</v>
      </c>
      <c r="BK322" s="4" t="s">
        <v>109</v>
      </c>
      <c r="BL322" s="4" t="s">
        <v>109</v>
      </c>
      <c r="BM322" s="4"/>
      <c r="BN322" s="4"/>
      <c r="BO322" s="77"/>
      <c r="BP322" s="37" t="s">
        <v>103</v>
      </c>
      <c r="BQ322" s="37" t="s">
        <v>103</v>
      </c>
      <c r="BR322" s="37" t="s">
        <v>103</v>
      </c>
      <c r="BS322" s="37" t="s">
        <v>103</v>
      </c>
      <c r="BT322" s="37" t="s">
        <v>103</v>
      </c>
      <c r="BU322" s="77" t="s">
        <v>109</v>
      </c>
      <c r="BV322" s="77" t="s">
        <v>109</v>
      </c>
      <c r="BW322" s="77" t="s">
        <v>109</v>
      </c>
      <c r="BX322" s="38"/>
      <c r="BY322" s="77" t="s">
        <v>109</v>
      </c>
      <c r="BZ322" s="77" t="s">
        <v>109</v>
      </c>
      <c r="CA322" s="77" t="s">
        <v>109</v>
      </c>
      <c r="CB322" s="77" t="s">
        <v>109</v>
      </c>
      <c r="CC322" s="77"/>
    </row>
    <row r="323" spans="1:81" s="124" customFormat="1" ht="12.75">
      <c r="A323" s="36">
        <v>86</v>
      </c>
      <c r="B323" s="76" t="s">
        <v>890</v>
      </c>
      <c r="C323" s="76" t="s">
        <v>1042</v>
      </c>
      <c r="D323" s="37" t="s">
        <v>886</v>
      </c>
      <c r="E323" s="33" t="s">
        <v>2896</v>
      </c>
      <c r="F323" s="78">
        <v>626500</v>
      </c>
      <c r="G323" s="37" t="s">
        <v>157</v>
      </c>
      <c r="H323" s="39">
        <v>179</v>
      </c>
      <c r="I323" s="38">
        <v>1907</v>
      </c>
      <c r="J323" s="38" t="s">
        <v>955</v>
      </c>
      <c r="K323" s="40" t="s">
        <v>121</v>
      </c>
      <c r="L323" s="40" t="s">
        <v>103</v>
      </c>
      <c r="M323" s="4" t="s">
        <v>104</v>
      </c>
      <c r="N323" s="4" t="s">
        <v>109</v>
      </c>
      <c r="O323" s="37" t="s">
        <v>795</v>
      </c>
      <c r="P323" s="37" t="s">
        <v>146</v>
      </c>
      <c r="Q323" s="37" t="s">
        <v>800</v>
      </c>
      <c r="R323" s="37" t="s">
        <v>108</v>
      </c>
      <c r="S323" s="4" t="s">
        <v>109</v>
      </c>
      <c r="T323" s="37" t="s">
        <v>959</v>
      </c>
      <c r="U323" s="37" t="s">
        <v>441</v>
      </c>
      <c r="V323" s="4" t="s">
        <v>109</v>
      </c>
      <c r="W323" s="4" t="s">
        <v>109</v>
      </c>
      <c r="X323" s="4" t="s">
        <v>104</v>
      </c>
      <c r="Y323" s="77"/>
      <c r="Z323" s="4" t="s">
        <v>109</v>
      </c>
      <c r="AA323" s="4" t="s">
        <v>104</v>
      </c>
      <c r="AB323" s="4"/>
      <c r="AC323" s="4"/>
      <c r="AD323" s="4"/>
      <c r="AE323" s="4" t="s">
        <v>109</v>
      </c>
      <c r="AF323" s="4"/>
      <c r="AG323" s="4" t="s">
        <v>109</v>
      </c>
      <c r="AH323" s="4"/>
      <c r="AI323" s="4"/>
      <c r="AJ323" s="4"/>
      <c r="AK323" s="4"/>
      <c r="AL323" s="4" t="s">
        <v>111</v>
      </c>
      <c r="AM323" s="4" t="s">
        <v>112</v>
      </c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 t="s">
        <v>109</v>
      </c>
      <c r="BA323" s="4" t="s">
        <v>109</v>
      </c>
      <c r="BB323" s="4" t="s">
        <v>109</v>
      </c>
      <c r="BC323" s="4" t="s">
        <v>109</v>
      </c>
      <c r="BD323" s="4" t="s">
        <v>109</v>
      </c>
      <c r="BE323" s="4" t="s">
        <v>109</v>
      </c>
      <c r="BF323" s="37" t="s">
        <v>109</v>
      </c>
      <c r="BG323" s="37" t="s">
        <v>109</v>
      </c>
      <c r="BH323" s="4" t="s">
        <v>109</v>
      </c>
      <c r="BI323" s="4" t="s">
        <v>109</v>
      </c>
      <c r="BJ323" s="4" t="s">
        <v>109</v>
      </c>
      <c r="BK323" s="4" t="s">
        <v>109</v>
      </c>
      <c r="BL323" s="4" t="s">
        <v>109</v>
      </c>
      <c r="BM323" s="4"/>
      <c r="BN323" s="4"/>
      <c r="BO323" s="77"/>
      <c r="BP323" s="37" t="s">
        <v>103</v>
      </c>
      <c r="BQ323" s="37" t="s">
        <v>103</v>
      </c>
      <c r="BR323" s="37" t="s">
        <v>103</v>
      </c>
      <c r="BS323" s="37" t="s">
        <v>103</v>
      </c>
      <c r="BT323" s="37" t="s">
        <v>103</v>
      </c>
      <c r="BU323" s="77" t="s">
        <v>109</v>
      </c>
      <c r="BV323" s="77" t="s">
        <v>109</v>
      </c>
      <c r="BW323" s="77" t="s">
        <v>109</v>
      </c>
      <c r="BX323" s="38"/>
      <c r="BY323" s="77" t="s">
        <v>109</v>
      </c>
      <c r="BZ323" s="77" t="s">
        <v>109</v>
      </c>
      <c r="CA323" s="77" t="s">
        <v>109</v>
      </c>
      <c r="CB323" s="77" t="s">
        <v>109</v>
      </c>
      <c r="CC323" s="77"/>
    </row>
    <row r="324" spans="1:81" s="124" customFormat="1" ht="12.75">
      <c r="A324" s="36">
        <v>87</v>
      </c>
      <c r="B324" s="76" t="s">
        <v>890</v>
      </c>
      <c r="C324" s="76" t="s">
        <v>1043</v>
      </c>
      <c r="D324" s="37" t="s">
        <v>886</v>
      </c>
      <c r="E324" s="33" t="s">
        <v>2896</v>
      </c>
      <c r="F324" s="78">
        <v>672000</v>
      </c>
      <c r="G324" s="37" t="s">
        <v>157</v>
      </c>
      <c r="H324" s="39">
        <v>192</v>
      </c>
      <c r="I324" s="38">
        <v>1880</v>
      </c>
      <c r="J324" s="38" t="s">
        <v>955</v>
      </c>
      <c r="K324" s="40" t="s">
        <v>118</v>
      </c>
      <c r="L324" s="40" t="s">
        <v>138</v>
      </c>
      <c r="M324" s="4" t="s">
        <v>109</v>
      </c>
      <c r="N324" s="4" t="s">
        <v>104</v>
      </c>
      <c r="O324" s="37" t="s">
        <v>795</v>
      </c>
      <c r="P324" s="37" t="s">
        <v>146</v>
      </c>
      <c r="Q324" s="37" t="s">
        <v>800</v>
      </c>
      <c r="R324" s="37" t="s">
        <v>108</v>
      </c>
      <c r="S324" s="4" t="s">
        <v>109</v>
      </c>
      <c r="T324" s="37" t="s">
        <v>959</v>
      </c>
      <c r="U324" s="37" t="s">
        <v>441</v>
      </c>
      <c r="V324" s="4" t="s">
        <v>109</v>
      </c>
      <c r="W324" s="4" t="s">
        <v>109</v>
      </c>
      <c r="X324" s="4" t="s">
        <v>104</v>
      </c>
      <c r="Y324" s="77"/>
      <c r="Z324" s="4" t="s">
        <v>109</v>
      </c>
      <c r="AA324" s="4" t="s">
        <v>104</v>
      </c>
      <c r="AB324" s="4"/>
      <c r="AC324" s="4"/>
      <c r="AD324" s="4"/>
      <c r="AE324" s="4" t="s">
        <v>109</v>
      </c>
      <c r="AF324" s="4"/>
      <c r="AG324" s="4" t="s">
        <v>109</v>
      </c>
      <c r="AH324" s="4"/>
      <c r="AI324" s="4"/>
      <c r="AJ324" s="4"/>
      <c r="AK324" s="4"/>
      <c r="AL324" s="4" t="s">
        <v>111</v>
      </c>
      <c r="AM324" s="4" t="s">
        <v>112</v>
      </c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 t="s">
        <v>109</v>
      </c>
      <c r="BA324" s="4" t="s">
        <v>109</v>
      </c>
      <c r="BB324" s="4" t="s">
        <v>109</v>
      </c>
      <c r="BC324" s="4" t="s">
        <v>109</v>
      </c>
      <c r="BD324" s="4" t="s">
        <v>109</v>
      </c>
      <c r="BE324" s="4" t="s">
        <v>109</v>
      </c>
      <c r="BF324" s="37" t="s">
        <v>109</v>
      </c>
      <c r="BG324" s="37" t="s">
        <v>109</v>
      </c>
      <c r="BH324" s="4" t="s">
        <v>109</v>
      </c>
      <c r="BI324" s="4" t="s">
        <v>109</v>
      </c>
      <c r="BJ324" s="4" t="s">
        <v>109</v>
      </c>
      <c r="BK324" s="4" t="s">
        <v>109</v>
      </c>
      <c r="BL324" s="4" t="s">
        <v>109</v>
      </c>
      <c r="BM324" s="4"/>
      <c r="BN324" s="4"/>
      <c r="BO324" s="77"/>
      <c r="BP324" s="37" t="s">
        <v>103</v>
      </c>
      <c r="BQ324" s="37" t="s">
        <v>103</v>
      </c>
      <c r="BR324" s="37" t="s">
        <v>103</v>
      </c>
      <c r="BS324" s="37" t="s">
        <v>103</v>
      </c>
      <c r="BT324" s="37" t="s">
        <v>103</v>
      </c>
      <c r="BU324" s="77" t="s">
        <v>109</v>
      </c>
      <c r="BV324" s="77" t="s">
        <v>109</v>
      </c>
      <c r="BW324" s="77" t="s">
        <v>109</v>
      </c>
      <c r="BX324" s="38"/>
      <c r="BY324" s="77" t="s">
        <v>109</v>
      </c>
      <c r="BZ324" s="77" t="s">
        <v>109</v>
      </c>
      <c r="CA324" s="77" t="s">
        <v>109</v>
      </c>
      <c r="CB324" s="77" t="s">
        <v>109</v>
      </c>
      <c r="CC324" s="77"/>
    </row>
    <row r="325" spans="1:81" s="124" customFormat="1" ht="12.75">
      <c r="A325" s="36">
        <v>88</v>
      </c>
      <c r="B325" s="76" t="s">
        <v>890</v>
      </c>
      <c r="C325" s="76" t="s">
        <v>1044</v>
      </c>
      <c r="D325" s="37" t="s">
        <v>886</v>
      </c>
      <c r="E325" s="33" t="s">
        <v>2896</v>
      </c>
      <c r="F325" s="78">
        <v>2219070</v>
      </c>
      <c r="G325" s="37" t="s">
        <v>157</v>
      </c>
      <c r="H325" s="39">
        <v>634.02</v>
      </c>
      <c r="I325" s="38">
        <v>1961</v>
      </c>
      <c r="J325" s="38" t="s">
        <v>955</v>
      </c>
      <c r="K325" s="40" t="s">
        <v>118</v>
      </c>
      <c r="L325" s="40" t="s">
        <v>138</v>
      </c>
      <c r="M325" s="4" t="s">
        <v>109</v>
      </c>
      <c r="N325" s="4" t="s">
        <v>104</v>
      </c>
      <c r="O325" s="37" t="s">
        <v>795</v>
      </c>
      <c r="P325" s="37" t="s">
        <v>146</v>
      </c>
      <c r="Q325" s="37" t="s">
        <v>800</v>
      </c>
      <c r="R325" s="37" t="s">
        <v>108</v>
      </c>
      <c r="S325" s="4" t="s">
        <v>109</v>
      </c>
      <c r="T325" s="37" t="s">
        <v>959</v>
      </c>
      <c r="U325" s="37" t="s">
        <v>441</v>
      </c>
      <c r="V325" s="4" t="s">
        <v>109</v>
      </c>
      <c r="W325" s="4" t="s">
        <v>109</v>
      </c>
      <c r="X325" s="4" t="s">
        <v>104</v>
      </c>
      <c r="Y325" s="77"/>
      <c r="Z325" s="4" t="s">
        <v>109</v>
      </c>
      <c r="AA325" s="4" t="s">
        <v>104</v>
      </c>
      <c r="AB325" s="4"/>
      <c r="AC325" s="4"/>
      <c r="AD325" s="4"/>
      <c r="AE325" s="4" t="s">
        <v>109</v>
      </c>
      <c r="AF325" s="4"/>
      <c r="AG325" s="4" t="s">
        <v>109</v>
      </c>
      <c r="AH325" s="4"/>
      <c r="AI325" s="4"/>
      <c r="AJ325" s="4"/>
      <c r="AK325" s="4"/>
      <c r="AL325" s="4" t="s">
        <v>111</v>
      </c>
      <c r="AM325" s="4" t="s">
        <v>112</v>
      </c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 t="s">
        <v>109</v>
      </c>
      <c r="BA325" s="4" t="s">
        <v>109</v>
      </c>
      <c r="BB325" s="4" t="s">
        <v>109</v>
      </c>
      <c r="BC325" s="4" t="s">
        <v>109</v>
      </c>
      <c r="BD325" s="4" t="s">
        <v>109</v>
      </c>
      <c r="BE325" s="4" t="s">
        <v>109</v>
      </c>
      <c r="BF325" s="37" t="s">
        <v>109</v>
      </c>
      <c r="BG325" s="37" t="s">
        <v>109</v>
      </c>
      <c r="BH325" s="4" t="s">
        <v>109</v>
      </c>
      <c r="BI325" s="4" t="s">
        <v>109</v>
      </c>
      <c r="BJ325" s="4" t="s">
        <v>109</v>
      </c>
      <c r="BK325" s="4" t="s">
        <v>109</v>
      </c>
      <c r="BL325" s="4" t="s">
        <v>109</v>
      </c>
      <c r="BM325" s="4"/>
      <c r="BN325" s="4"/>
      <c r="BO325" s="77"/>
      <c r="BP325" s="37" t="s">
        <v>103</v>
      </c>
      <c r="BQ325" s="37" t="s">
        <v>103</v>
      </c>
      <c r="BR325" s="37" t="s">
        <v>103</v>
      </c>
      <c r="BS325" s="37" t="s">
        <v>103</v>
      </c>
      <c r="BT325" s="37" t="s">
        <v>103</v>
      </c>
      <c r="BU325" s="77" t="s">
        <v>109</v>
      </c>
      <c r="BV325" s="77" t="s">
        <v>109</v>
      </c>
      <c r="BW325" s="77" t="s">
        <v>109</v>
      </c>
      <c r="BX325" s="38"/>
      <c r="BY325" s="77" t="s">
        <v>109</v>
      </c>
      <c r="BZ325" s="77" t="s">
        <v>109</v>
      </c>
      <c r="CA325" s="77" t="s">
        <v>109</v>
      </c>
      <c r="CB325" s="77" t="s">
        <v>109</v>
      </c>
      <c r="CC325" s="77"/>
    </row>
    <row r="326" spans="1:81" s="124" customFormat="1" ht="12.75">
      <c r="A326" s="36">
        <v>89</v>
      </c>
      <c r="B326" s="76" t="s">
        <v>890</v>
      </c>
      <c r="C326" s="76" t="s">
        <v>1045</v>
      </c>
      <c r="D326" s="37" t="s">
        <v>886</v>
      </c>
      <c r="E326" s="33" t="s">
        <v>2896</v>
      </c>
      <c r="F326" s="78">
        <v>727055</v>
      </c>
      <c r="G326" s="37" t="s">
        <v>157</v>
      </c>
      <c r="H326" s="39">
        <v>207.73</v>
      </c>
      <c r="I326" s="38">
        <v>1940</v>
      </c>
      <c r="J326" s="38" t="s">
        <v>955</v>
      </c>
      <c r="K326" s="40" t="s">
        <v>138</v>
      </c>
      <c r="L326" s="40" t="s">
        <v>138</v>
      </c>
      <c r="M326" s="4" t="s">
        <v>109</v>
      </c>
      <c r="N326" s="4" t="s">
        <v>104</v>
      </c>
      <c r="O326" s="37" t="s">
        <v>795</v>
      </c>
      <c r="P326" s="37" t="s">
        <v>146</v>
      </c>
      <c r="Q326" s="37" t="s">
        <v>800</v>
      </c>
      <c r="R326" s="37" t="s">
        <v>108</v>
      </c>
      <c r="S326" s="4" t="s">
        <v>109</v>
      </c>
      <c r="T326" s="37" t="s">
        <v>960</v>
      </c>
      <c r="U326" s="37" t="s">
        <v>441</v>
      </c>
      <c r="V326" s="4" t="s">
        <v>109</v>
      </c>
      <c r="W326" s="4" t="s">
        <v>109</v>
      </c>
      <c r="X326" s="4" t="s">
        <v>104</v>
      </c>
      <c r="Y326" s="77"/>
      <c r="Z326" s="4" t="s">
        <v>109</v>
      </c>
      <c r="AA326" s="4" t="s">
        <v>104</v>
      </c>
      <c r="AB326" s="4"/>
      <c r="AC326" s="4"/>
      <c r="AD326" s="4"/>
      <c r="AE326" s="4" t="s">
        <v>109</v>
      </c>
      <c r="AF326" s="4"/>
      <c r="AG326" s="4" t="s">
        <v>109</v>
      </c>
      <c r="AH326" s="4"/>
      <c r="AI326" s="4"/>
      <c r="AJ326" s="4"/>
      <c r="AK326" s="4"/>
      <c r="AL326" s="4" t="s">
        <v>111</v>
      </c>
      <c r="AM326" s="4" t="s">
        <v>112</v>
      </c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 t="s">
        <v>109</v>
      </c>
      <c r="BA326" s="4" t="s">
        <v>109</v>
      </c>
      <c r="BB326" s="4" t="s">
        <v>109</v>
      </c>
      <c r="BC326" s="4" t="s">
        <v>109</v>
      </c>
      <c r="BD326" s="4" t="s">
        <v>109</v>
      </c>
      <c r="BE326" s="4" t="s">
        <v>109</v>
      </c>
      <c r="BF326" s="37" t="s">
        <v>109</v>
      </c>
      <c r="BG326" s="37" t="s">
        <v>109</v>
      </c>
      <c r="BH326" s="4" t="s">
        <v>109</v>
      </c>
      <c r="BI326" s="4" t="s">
        <v>109</v>
      </c>
      <c r="BJ326" s="4" t="s">
        <v>109</v>
      </c>
      <c r="BK326" s="4" t="s">
        <v>109</v>
      </c>
      <c r="BL326" s="4" t="s">
        <v>109</v>
      </c>
      <c r="BM326" s="4"/>
      <c r="BN326" s="4"/>
      <c r="BO326" s="77"/>
      <c r="BP326" s="37" t="s">
        <v>103</v>
      </c>
      <c r="BQ326" s="37" t="s">
        <v>103</v>
      </c>
      <c r="BR326" s="37" t="s">
        <v>103</v>
      </c>
      <c r="BS326" s="37" t="s">
        <v>103</v>
      </c>
      <c r="BT326" s="37" t="s">
        <v>103</v>
      </c>
      <c r="BU326" s="77" t="s">
        <v>109</v>
      </c>
      <c r="BV326" s="77" t="s">
        <v>109</v>
      </c>
      <c r="BW326" s="77" t="s">
        <v>109</v>
      </c>
      <c r="BX326" s="38"/>
      <c r="BY326" s="77" t="s">
        <v>109</v>
      </c>
      <c r="BZ326" s="77" t="s">
        <v>109</v>
      </c>
      <c r="CA326" s="77" t="s">
        <v>109</v>
      </c>
      <c r="CB326" s="77" t="s">
        <v>109</v>
      </c>
      <c r="CC326" s="77"/>
    </row>
    <row r="327" spans="1:81" s="124" customFormat="1" ht="12.75">
      <c r="A327" s="36">
        <v>90</v>
      </c>
      <c r="B327" s="76" t="s">
        <v>890</v>
      </c>
      <c r="C327" s="76" t="s">
        <v>919</v>
      </c>
      <c r="D327" s="37" t="s">
        <v>886</v>
      </c>
      <c r="E327" s="33" t="s">
        <v>2896</v>
      </c>
      <c r="F327" s="78">
        <v>1399510</v>
      </c>
      <c r="G327" s="37" t="s">
        <v>157</v>
      </c>
      <c r="H327" s="39">
        <v>399.86</v>
      </c>
      <c r="I327" s="38">
        <v>1932</v>
      </c>
      <c r="J327" s="38" t="s">
        <v>955</v>
      </c>
      <c r="K327" s="40" t="s">
        <v>121</v>
      </c>
      <c r="L327" s="40" t="s">
        <v>138</v>
      </c>
      <c r="M327" s="4" t="s">
        <v>104</v>
      </c>
      <c r="N327" s="4" t="s">
        <v>104</v>
      </c>
      <c r="O327" s="37" t="s">
        <v>795</v>
      </c>
      <c r="P327" s="37" t="s">
        <v>146</v>
      </c>
      <c r="Q327" s="37" t="s">
        <v>800</v>
      </c>
      <c r="R327" s="37" t="s">
        <v>796</v>
      </c>
      <c r="S327" s="4" t="s">
        <v>109</v>
      </c>
      <c r="T327" s="37" t="s">
        <v>959</v>
      </c>
      <c r="U327" s="37" t="s">
        <v>441</v>
      </c>
      <c r="V327" s="4" t="s">
        <v>109</v>
      </c>
      <c r="W327" s="4" t="s">
        <v>109</v>
      </c>
      <c r="X327" s="4" t="s">
        <v>104</v>
      </c>
      <c r="Y327" s="77"/>
      <c r="Z327" s="4" t="s">
        <v>109</v>
      </c>
      <c r="AA327" s="4" t="s">
        <v>104</v>
      </c>
      <c r="AB327" s="4"/>
      <c r="AC327" s="4"/>
      <c r="AD327" s="4"/>
      <c r="AE327" s="4" t="s">
        <v>109</v>
      </c>
      <c r="AF327" s="4"/>
      <c r="AG327" s="4" t="s">
        <v>109</v>
      </c>
      <c r="AH327" s="4"/>
      <c r="AI327" s="4"/>
      <c r="AJ327" s="4"/>
      <c r="AK327" s="4"/>
      <c r="AL327" s="4" t="s">
        <v>111</v>
      </c>
      <c r="AM327" s="4" t="s">
        <v>112</v>
      </c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 t="s">
        <v>109</v>
      </c>
      <c r="BA327" s="4" t="s">
        <v>109</v>
      </c>
      <c r="BB327" s="4" t="s">
        <v>109</v>
      </c>
      <c r="BC327" s="4" t="s">
        <v>109</v>
      </c>
      <c r="BD327" s="4" t="s">
        <v>109</v>
      </c>
      <c r="BE327" s="4" t="s">
        <v>109</v>
      </c>
      <c r="BF327" s="37" t="s">
        <v>109</v>
      </c>
      <c r="BG327" s="37" t="s">
        <v>109</v>
      </c>
      <c r="BH327" s="4" t="s">
        <v>109</v>
      </c>
      <c r="BI327" s="4" t="s">
        <v>109</v>
      </c>
      <c r="BJ327" s="4" t="s">
        <v>109</v>
      </c>
      <c r="BK327" s="4" t="s">
        <v>109</v>
      </c>
      <c r="BL327" s="4" t="s">
        <v>109</v>
      </c>
      <c r="BM327" s="4"/>
      <c r="BN327" s="4"/>
      <c r="BO327" s="77"/>
      <c r="BP327" s="37" t="s">
        <v>103</v>
      </c>
      <c r="BQ327" s="37" t="s">
        <v>103</v>
      </c>
      <c r="BR327" s="37" t="s">
        <v>103</v>
      </c>
      <c r="BS327" s="37" t="s">
        <v>103</v>
      </c>
      <c r="BT327" s="37" t="s">
        <v>103</v>
      </c>
      <c r="BU327" s="77" t="s">
        <v>109</v>
      </c>
      <c r="BV327" s="77" t="s">
        <v>109</v>
      </c>
      <c r="BW327" s="77" t="s">
        <v>109</v>
      </c>
      <c r="BX327" s="38"/>
      <c r="BY327" s="77" t="s">
        <v>109</v>
      </c>
      <c r="BZ327" s="77" t="s">
        <v>109</v>
      </c>
      <c r="CA327" s="77" t="s">
        <v>109</v>
      </c>
      <c r="CB327" s="77" t="s">
        <v>109</v>
      </c>
      <c r="CC327" s="77"/>
    </row>
    <row r="328" spans="1:81" s="124" customFormat="1" ht="12.75">
      <c r="A328" s="36">
        <v>91</v>
      </c>
      <c r="B328" s="76" t="s">
        <v>890</v>
      </c>
      <c r="C328" s="76" t="s">
        <v>920</v>
      </c>
      <c r="D328" s="37" t="s">
        <v>886</v>
      </c>
      <c r="E328" s="33" t="s">
        <v>2896</v>
      </c>
      <c r="F328" s="78">
        <v>2378775</v>
      </c>
      <c r="G328" s="37" t="s">
        <v>157</v>
      </c>
      <c r="H328" s="39">
        <v>679.65</v>
      </c>
      <c r="I328" s="38">
        <v>1969</v>
      </c>
      <c r="J328" s="38" t="s">
        <v>955</v>
      </c>
      <c r="K328" s="40" t="s">
        <v>118</v>
      </c>
      <c r="L328" s="40" t="s">
        <v>103</v>
      </c>
      <c r="M328" s="4" t="s">
        <v>109</v>
      </c>
      <c r="N328" s="4" t="s">
        <v>109</v>
      </c>
      <c r="O328" s="37" t="s">
        <v>795</v>
      </c>
      <c r="P328" s="37" t="s">
        <v>793</v>
      </c>
      <c r="Q328" s="37" t="s">
        <v>122</v>
      </c>
      <c r="R328" s="37" t="s">
        <v>108</v>
      </c>
      <c r="S328" s="4" t="s">
        <v>109</v>
      </c>
      <c r="T328" s="37" t="s">
        <v>959</v>
      </c>
      <c r="U328" s="37" t="s">
        <v>441</v>
      </c>
      <c r="V328" s="4" t="s">
        <v>109</v>
      </c>
      <c r="W328" s="4" t="s">
        <v>109</v>
      </c>
      <c r="X328" s="4" t="s">
        <v>104</v>
      </c>
      <c r="Y328" s="77"/>
      <c r="Z328" s="4" t="s">
        <v>109</v>
      </c>
      <c r="AA328" s="4" t="s">
        <v>104</v>
      </c>
      <c r="AB328" s="4"/>
      <c r="AC328" s="4"/>
      <c r="AD328" s="4"/>
      <c r="AE328" s="4" t="s">
        <v>109</v>
      </c>
      <c r="AF328" s="4"/>
      <c r="AG328" s="4" t="s">
        <v>109</v>
      </c>
      <c r="AH328" s="4"/>
      <c r="AI328" s="4"/>
      <c r="AJ328" s="4"/>
      <c r="AK328" s="4"/>
      <c r="AL328" s="4" t="s">
        <v>111</v>
      </c>
      <c r="AM328" s="4" t="s">
        <v>112</v>
      </c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 t="s">
        <v>109</v>
      </c>
      <c r="BA328" s="4" t="s">
        <v>109</v>
      </c>
      <c r="BB328" s="4" t="s">
        <v>109</v>
      </c>
      <c r="BC328" s="4" t="s">
        <v>109</v>
      </c>
      <c r="BD328" s="4" t="s">
        <v>109</v>
      </c>
      <c r="BE328" s="4" t="s">
        <v>109</v>
      </c>
      <c r="BF328" s="37" t="s">
        <v>109</v>
      </c>
      <c r="BG328" s="37" t="s">
        <v>109</v>
      </c>
      <c r="BH328" s="4" t="s">
        <v>109</v>
      </c>
      <c r="BI328" s="4" t="s">
        <v>109</v>
      </c>
      <c r="BJ328" s="4" t="s">
        <v>109</v>
      </c>
      <c r="BK328" s="4" t="s">
        <v>109</v>
      </c>
      <c r="BL328" s="4" t="s">
        <v>109</v>
      </c>
      <c r="BM328" s="4"/>
      <c r="BN328" s="4"/>
      <c r="BO328" s="77"/>
      <c r="BP328" s="37" t="s">
        <v>103</v>
      </c>
      <c r="BQ328" s="37" t="s">
        <v>103</v>
      </c>
      <c r="BR328" s="37" t="s">
        <v>103</v>
      </c>
      <c r="BS328" s="37" t="s">
        <v>103</v>
      </c>
      <c r="BT328" s="37" t="s">
        <v>103</v>
      </c>
      <c r="BU328" s="77" t="s">
        <v>109</v>
      </c>
      <c r="BV328" s="77" t="s">
        <v>109</v>
      </c>
      <c r="BW328" s="77" t="s">
        <v>109</v>
      </c>
      <c r="BX328" s="38"/>
      <c r="BY328" s="77" t="s">
        <v>109</v>
      </c>
      <c r="BZ328" s="77" t="s">
        <v>109</v>
      </c>
      <c r="CA328" s="77" t="s">
        <v>109</v>
      </c>
      <c r="CB328" s="77" t="s">
        <v>109</v>
      </c>
      <c r="CC328" s="77"/>
    </row>
    <row r="329" spans="1:81" s="124" customFormat="1" ht="12.75">
      <c r="A329" s="36">
        <v>92</v>
      </c>
      <c r="B329" s="76" t="s">
        <v>890</v>
      </c>
      <c r="C329" s="76" t="s">
        <v>1046</v>
      </c>
      <c r="D329" s="37" t="s">
        <v>886</v>
      </c>
      <c r="E329" s="33" t="s">
        <v>2896</v>
      </c>
      <c r="F329" s="78">
        <v>2446010</v>
      </c>
      <c r="G329" s="37" t="s">
        <v>157</v>
      </c>
      <c r="H329" s="39">
        <v>698.86</v>
      </c>
      <c r="I329" s="38">
        <v>1972</v>
      </c>
      <c r="J329" s="38" t="s">
        <v>955</v>
      </c>
      <c r="K329" s="40" t="s">
        <v>118</v>
      </c>
      <c r="L329" s="40" t="s">
        <v>103</v>
      </c>
      <c r="M329" s="4" t="s">
        <v>109</v>
      </c>
      <c r="N329" s="4" t="s">
        <v>109</v>
      </c>
      <c r="O329" s="37" t="s">
        <v>795</v>
      </c>
      <c r="P329" s="37" t="s">
        <v>793</v>
      </c>
      <c r="Q329" s="37" t="s">
        <v>122</v>
      </c>
      <c r="R329" s="37" t="s">
        <v>108</v>
      </c>
      <c r="S329" s="4" t="s">
        <v>109</v>
      </c>
      <c r="T329" s="37" t="s">
        <v>959</v>
      </c>
      <c r="U329" s="37" t="s">
        <v>441</v>
      </c>
      <c r="V329" s="4" t="s">
        <v>109</v>
      </c>
      <c r="W329" s="4" t="s">
        <v>109</v>
      </c>
      <c r="X329" s="4" t="s">
        <v>104</v>
      </c>
      <c r="Y329" s="77"/>
      <c r="Z329" s="4" t="s">
        <v>109</v>
      </c>
      <c r="AA329" s="4" t="s">
        <v>104</v>
      </c>
      <c r="AB329" s="4"/>
      <c r="AC329" s="4"/>
      <c r="AD329" s="4"/>
      <c r="AE329" s="4" t="s">
        <v>109</v>
      </c>
      <c r="AF329" s="4"/>
      <c r="AG329" s="4" t="s">
        <v>109</v>
      </c>
      <c r="AH329" s="4"/>
      <c r="AI329" s="4"/>
      <c r="AJ329" s="4"/>
      <c r="AK329" s="4"/>
      <c r="AL329" s="4" t="s">
        <v>111</v>
      </c>
      <c r="AM329" s="4" t="s">
        <v>112</v>
      </c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 t="s">
        <v>109</v>
      </c>
      <c r="BA329" s="4" t="s">
        <v>109</v>
      </c>
      <c r="BB329" s="4" t="s">
        <v>109</v>
      </c>
      <c r="BC329" s="4" t="s">
        <v>109</v>
      </c>
      <c r="BD329" s="4" t="s">
        <v>109</v>
      </c>
      <c r="BE329" s="4" t="s">
        <v>109</v>
      </c>
      <c r="BF329" s="37" t="s">
        <v>109</v>
      </c>
      <c r="BG329" s="37" t="s">
        <v>109</v>
      </c>
      <c r="BH329" s="4" t="s">
        <v>109</v>
      </c>
      <c r="BI329" s="4" t="s">
        <v>109</v>
      </c>
      <c r="BJ329" s="4" t="s">
        <v>109</v>
      </c>
      <c r="BK329" s="4" t="s">
        <v>109</v>
      </c>
      <c r="BL329" s="4" t="s">
        <v>109</v>
      </c>
      <c r="BM329" s="4"/>
      <c r="BN329" s="4"/>
      <c r="BO329" s="77"/>
      <c r="BP329" s="37" t="s">
        <v>103</v>
      </c>
      <c r="BQ329" s="37" t="s">
        <v>103</v>
      </c>
      <c r="BR329" s="37" t="s">
        <v>103</v>
      </c>
      <c r="BS329" s="37" t="s">
        <v>103</v>
      </c>
      <c r="BT329" s="37" t="s">
        <v>103</v>
      </c>
      <c r="BU329" s="77" t="s">
        <v>109</v>
      </c>
      <c r="BV329" s="77" t="s">
        <v>109</v>
      </c>
      <c r="BW329" s="77" t="s">
        <v>109</v>
      </c>
      <c r="BX329" s="38"/>
      <c r="BY329" s="77" t="s">
        <v>109</v>
      </c>
      <c r="BZ329" s="77" t="s">
        <v>109</v>
      </c>
      <c r="CA329" s="77" t="s">
        <v>109</v>
      </c>
      <c r="CB329" s="77" t="s">
        <v>109</v>
      </c>
      <c r="CC329" s="77"/>
    </row>
    <row r="330" spans="1:81" s="124" customFormat="1" ht="12.75">
      <c r="A330" s="36">
        <v>93</v>
      </c>
      <c r="B330" s="76" t="s">
        <v>890</v>
      </c>
      <c r="C330" s="76" t="s">
        <v>921</v>
      </c>
      <c r="D330" s="37" t="s">
        <v>886</v>
      </c>
      <c r="E330" s="33" t="s">
        <v>2896</v>
      </c>
      <c r="F330" s="78">
        <v>899500</v>
      </c>
      <c r="G330" s="37" t="s">
        <v>157</v>
      </c>
      <c r="H330" s="39">
        <v>257</v>
      </c>
      <c r="I330" s="38">
        <v>1878</v>
      </c>
      <c r="J330" s="38" t="s">
        <v>955</v>
      </c>
      <c r="K330" s="40" t="s">
        <v>118</v>
      </c>
      <c r="L330" s="40" t="s">
        <v>103</v>
      </c>
      <c r="M330" s="4" t="s">
        <v>109</v>
      </c>
      <c r="N330" s="4" t="s">
        <v>109</v>
      </c>
      <c r="O330" s="37" t="s">
        <v>795</v>
      </c>
      <c r="P330" s="37" t="s">
        <v>146</v>
      </c>
      <c r="Q330" s="37" t="s">
        <v>800</v>
      </c>
      <c r="R330" s="37" t="s">
        <v>108</v>
      </c>
      <c r="S330" s="4" t="s">
        <v>109</v>
      </c>
      <c r="T330" s="37" t="s">
        <v>959</v>
      </c>
      <c r="U330" s="37" t="s">
        <v>441</v>
      </c>
      <c r="V330" s="4" t="s">
        <v>109</v>
      </c>
      <c r="W330" s="4" t="s">
        <v>109</v>
      </c>
      <c r="X330" s="4" t="s">
        <v>104</v>
      </c>
      <c r="Y330" s="77"/>
      <c r="Z330" s="4" t="s">
        <v>109</v>
      </c>
      <c r="AA330" s="4" t="s">
        <v>104</v>
      </c>
      <c r="AB330" s="4"/>
      <c r="AC330" s="4"/>
      <c r="AD330" s="4"/>
      <c r="AE330" s="4" t="s">
        <v>109</v>
      </c>
      <c r="AF330" s="4"/>
      <c r="AG330" s="4" t="s">
        <v>109</v>
      </c>
      <c r="AH330" s="4"/>
      <c r="AI330" s="4"/>
      <c r="AJ330" s="4"/>
      <c r="AK330" s="4"/>
      <c r="AL330" s="4" t="s">
        <v>111</v>
      </c>
      <c r="AM330" s="4" t="s">
        <v>112</v>
      </c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 t="s">
        <v>109</v>
      </c>
      <c r="BA330" s="4" t="s">
        <v>109</v>
      </c>
      <c r="BB330" s="4" t="s">
        <v>109</v>
      </c>
      <c r="BC330" s="4" t="s">
        <v>109</v>
      </c>
      <c r="BD330" s="4" t="s">
        <v>109</v>
      </c>
      <c r="BE330" s="4" t="s">
        <v>109</v>
      </c>
      <c r="BF330" s="37" t="s">
        <v>109</v>
      </c>
      <c r="BG330" s="37" t="s">
        <v>109</v>
      </c>
      <c r="BH330" s="4" t="s">
        <v>109</v>
      </c>
      <c r="BI330" s="4" t="s">
        <v>109</v>
      </c>
      <c r="BJ330" s="4" t="s">
        <v>109</v>
      </c>
      <c r="BK330" s="4" t="s">
        <v>109</v>
      </c>
      <c r="BL330" s="4" t="s">
        <v>109</v>
      </c>
      <c r="BM330" s="4"/>
      <c r="BN330" s="4"/>
      <c r="BO330" s="77"/>
      <c r="BP330" s="37" t="s">
        <v>103</v>
      </c>
      <c r="BQ330" s="37" t="s">
        <v>103</v>
      </c>
      <c r="BR330" s="37" t="s">
        <v>103</v>
      </c>
      <c r="BS330" s="37" t="s">
        <v>103</v>
      </c>
      <c r="BT330" s="37" t="s">
        <v>103</v>
      </c>
      <c r="BU330" s="77" t="s">
        <v>109</v>
      </c>
      <c r="BV330" s="77" t="s">
        <v>109</v>
      </c>
      <c r="BW330" s="77" t="s">
        <v>109</v>
      </c>
      <c r="BX330" s="38"/>
      <c r="BY330" s="77" t="s">
        <v>109</v>
      </c>
      <c r="BZ330" s="77" t="s">
        <v>109</v>
      </c>
      <c r="CA330" s="77" t="s">
        <v>109</v>
      </c>
      <c r="CB330" s="77" t="s">
        <v>109</v>
      </c>
      <c r="CC330" s="77"/>
    </row>
    <row r="331" spans="1:81" s="124" customFormat="1" ht="12.75">
      <c r="A331" s="36">
        <v>94</v>
      </c>
      <c r="B331" s="76" t="s">
        <v>897</v>
      </c>
      <c r="C331" s="76" t="s">
        <v>1047</v>
      </c>
      <c r="D331" s="37" t="s">
        <v>886</v>
      </c>
      <c r="E331" s="33" t="s">
        <v>2896</v>
      </c>
      <c r="F331" s="78">
        <v>1697500</v>
      </c>
      <c r="G331" s="37" t="s">
        <v>157</v>
      </c>
      <c r="H331" s="39">
        <v>485</v>
      </c>
      <c r="I331" s="38">
        <v>1974</v>
      </c>
      <c r="J331" s="38" t="s">
        <v>101</v>
      </c>
      <c r="K331" s="40" t="s">
        <v>138</v>
      </c>
      <c r="L331" s="40" t="s">
        <v>103</v>
      </c>
      <c r="M331" s="4" t="s">
        <v>109</v>
      </c>
      <c r="N331" s="4" t="s">
        <v>109</v>
      </c>
      <c r="O331" s="37" t="s">
        <v>795</v>
      </c>
      <c r="P331" s="37" t="s">
        <v>793</v>
      </c>
      <c r="Q331" s="37" t="s">
        <v>122</v>
      </c>
      <c r="R331" s="37" t="s">
        <v>108</v>
      </c>
      <c r="S331" s="4" t="s">
        <v>109</v>
      </c>
      <c r="T331" s="37" t="s">
        <v>962</v>
      </c>
      <c r="U331" s="37" t="s">
        <v>441</v>
      </c>
      <c r="V331" s="4" t="s">
        <v>109</v>
      </c>
      <c r="W331" s="4" t="s">
        <v>109</v>
      </c>
      <c r="X331" s="4" t="s">
        <v>104</v>
      </c>
      <c r="Y331" s="77"/>
      <c r="Z331" s="4" t="s">
        <v>109</v>
      </c>
      <c r="AA331" s="4" t="s">
        <v>104</v>
      </c>
      <c r="AB331" s="4"/>
      <c r="AC331" s="4"/>
      <c r="AD331" s="4"/>
      <c r="AE331" s="4" t="s">
        <v>109</v>
      </c>
      <c r="AF331" s="4"/>
      <c r="AG331" s="4" t="s">
        <v>109</v>
      </c>
      <c r="AH331" s="4"/>
      <c r="AI331" s="4"/>
      <c r="AJ331" s="4"/>
      <c r="AK331" s="4"/>
      <c r="AL331" s="4" t="s">
        <v>111</v>
      </c>
      <c r="AM331" s="4" t="s">
        <v>747</v>
      </c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 t="s">
        <v>109</v>
      </c>
      <c r="BA331" s="4" t="s">
        <v>109</v>
      </c>
      <c r="BB331" s="4" t="s">
        <v>109</v>
      </c>
      <c r="BC331" s="4" t="s">
        <v>109</v>
      </c>
      <c r="BD331" s="4" t="s">
        <v>109</v>
      </c>
      <c r="BE331" s="4" t="s">
        <v>109</v>
      </c>
      <c r="BF331" s="37" t="s">
        <v>109</v>
      </c>
      <c r="BG331" s="37" t="s">
        <v>109</v>
      </c>
      <c r="BH331" s="4" t="s">
        <v>109</v>
      </c>
      <c r="BI331" s="4" t="s">
        <v>109</v>
      </c>
      <c r="BJ331" s="4" t="s">
        <v>109</v>
      </c>
      <c r="BK331" s="4" t="s">
        <v>109</v>
      </c>
      <c r="BL331" s="4" t="s">
        <v>109</v>
      </c>
      <c r="BM331" s="4"/>
      <c r="BN331" s="4"/>
      <c r="BO331" s="77"/>
      <c r="BP331" s="37" t="s">
        <v>103</v>
      </c>
      <c r="BQ331" s="37" t="s">
        <v>103</v>
      </c>
      <c r="BR331" s="37" t="s">
        <v>103</v>
      </c>
      <c r="BS331" s="37" t="s">
        <v>103</v>
      </c>
      <c r="BT331" s="37" t="s">
        <v>103</v>
      </c>
      <c r="BU331" s="77" t="s">
        <v>109</v>
      </c>
      <c r="BV331" s="77" t="s">
        <v>109</v>
      </c>
      <c r="BW331" s="77" t="s">
        <v>109</v>
      </c>
      <c r="BX331" s="38"/>
      <c r="BY331" s="77" t="s">
        <v>109</v>
      </c>
      <c r="BZ331" s="77" t="s">
        <v>109</v>
      </c>
      <c r="CA331" s="77" t="s">
        <v>109</v>
      </c>
      <c r="CB331" s="77" t="s">
        <v>109</v>
      </c>
      <c r="CC331" s="77"/>
    </row>
    <row r="332" spans="1:81" s="124" customFormat="1" ht="12.75">
      <c r="A332" s="36">
        <v>95</v>
      </c>
      <c r="B332" s="76" t="s">
        <v>890</v>
      </c>
      <c r="C332" s="76" t="s">
        <v>922</v>
      </c>
      <c r="D332" s="37" t="s">
        <v>886</v>
      </c>
      <c r="E332" s="33" t="s">
        <v>2896</v>
      </c>
      <c r="F332" s="78">
        <v>436450</v>
      </c>
      <c r="G332" s="37" t="s">
        <v>157</v>
      </c>
      <c r="H332" s="39">
        <v>124.7</v>
      </c>
      <c r="I332" s="38">
        <v>1900</v>
      </c>
      <c r="J332" s="38" t="s">
        <v>955</v>
      </c>
      <c r="K332" s="40" t="s">
        <v>118</v>
      </c>
      <c r="L332" s="40" t="s">
        <v>103</v>
      </c>
      <c r="M332" s="4" t="s">
        <v>104</v>
      </c>
      <c r="N332" s="4" t="s">
        <v>109</v>
      </c>
      <c r="O332" s="37" t="s">
        <v>795</v>
      </c>
      <c r="P332" s="37" t="s">
        <v>146</v>
      </c>
      <c r="Q332" s="37" t="s">
        <v>800</v>
      </c>
      <c r="R332" s="37" t="s">
        <v>108</v>
      </c>
      <c r="S332" s="4" t="s">
        <v>109</v>
      </c>
      <c r="T332" s="37" t="s">
        <v>960</v>
      </c>
      <c r="U332" s="37" t="s">
        <v>441</v>
      </c>
      <c r="V332" s="4" t="s">
        <v>109</v>
      </c>
      <c r="W332" s="4" t="s">
        <v>109</v>
      </c>
      <c r="X332" s="4" t="s">
        <v>104</v>
      </c>
      <c r="Y332" s="77"/>
      <c r="Z332" s="4" t="s">
        <v>109</v>
      </c>
      <c r="AA332" s="4" t="s">
        <v>104</v>
      </c>
      <c r="AB332" s="4"/>
      <c r="AC332" s="4"/>
      <c r="AD332" s="4"/>
      <c r="AE332" s="4" t="s">
        <v>109</v>
      </c>
      <c r="AF332" s="4"/>
      <c r="AG332" s="4" t="s">
        <v>109</v>
      </c>
      <c r="AH332" s="4"/>
      <c r="AI332" s="4"/>
      <c r="AJ332" s="4"/>
      <c r="AK332" s="4"/>
      <c r="AL332" s="4" t="s">
        <v>111</v>
      </c>
      <c r="AM332" s="4" t="s">
        <v>747</v>
      </c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 t="s">
        <v>109</v>
      </c>
      <c r="BA332" s="4" t="s">
        <v>109</v>
      </c>
      <c r="BB332" s="4" t="s">
        <v>109</v>
      </c>
      <c r="BC332" s="4" t="s">
        <v>109</v>
      </c>
      <c r="BD332" s="4" t="s">
        <v>109</v>
      </c>
      <c r="BE332" s="4" t="s">
        <v>109</v>
      </c>
      <c r="BF332" s="37" t="s">
        <v>109</v>
      </c>
      <c r="BG332" s="37" t="s">
        <v>109</v>
      </c>
      <c r="BH332" s="4" t="s">
        <v>109</v>
      </c>
      <c r="BI332" s="4" t="s">
        <v>109</v>
      </c>
      <c r="BJ332" s="4" t="s">
        <v>109</v>
      </c>
      <c r="BK332" s="4" t="s">
        <v>109</v>
      </c>
      <c r="BL332" s="4" t="s">
        <v>109</v>
      </c>
      <c r="BM332" s="4"/>
      <c r="BN332" s="4"/>
      <c r="BO332" s="77"/>
      <c r="BP332" s="37" t="s">
        <v>103</v>
      </c>
      <c r="BQ332" s="37" t="s">
        <v>103</v>
      </c>
      <c r="BR332" s="37" t="s">
        <v>103</v>
      </c>
      <c r="BS332" s="37" t="s">
        <v>103</v>
      </c>
      <c r="BT332" s="37" t="s">
        <v>103</v>
      </c>
      <c r="BU332" s="77" t="s">
        <v>109</v>
      </c>
      <c r="BV332" s="77" t="s">
        <v>109</v>
      </c>
      <c r="BW332" s="77" t="s">
        <v>109</v>
      </c>
      <c r="BX332" s="38"/>
      <c r="BY332" s="77" t="s">
        <v>109</v>
      </c>
      <c r="BZ332" s="77" t="s">
        <v>109</v>
      </c>
      <c r="CA332" s="77" t="s">
        <v>109</v>
      </c>
      <c r="CB332" s="77" t="s">
        <v>109</v>
      </c>
      <c r="CC332" s="77"/>
    </row>
    <row r="333" spans="1:81" s="124" customFormat="1" ht="12.75">
      <c r="A333" s="36">
        <v>96</v>
      </c>
      <c r="B333" s="76" t="s">
        <v>899</v>
      </c>
      <c r="C333" s="76" t="s">
        <v>1048</v>
      </c>
      <c r="D333" s="37" t="s">
        <v>886</v>
      </c>
      <c r="E333" s="33" t="s">
        <v>2896</v>
      </c>
      <c r="F333" s="78">
        <v>2555280</v>
      </c>
      <c r="G333" s="37" t="s">
        <v>157</v>
      </c>
      <c r="H333" s="39">
        <v>730.08</v>
      </c>
      <c r="I333" s="38">
        <v>1900</v>
      </c>
      <c r="J333" s="38" t="s">
        <v>955</v>
      </c>
      <c r="K333" s="40" t="s">
        <v>121</v>
      </c>
      <c r="L333" s="40" t="s">
        <v>103</v>
      </c>
      <c r="M333" s="4" t="s">
        <v>104</v>
      </c>
      <c r="N333" s="4" t="s">
        <v>104</v>
      </c>
      <c r="O333" s="37" t="s">
        <v>795</v>
      </c>
      <c r="P333" s="37" t="s">
        <v>146</v>
      </c>
      <c r="Q333" s="37" t="s">
        <v>800</v>
      </c>
      <c r="R333" s="37" t="s">
        <v>108</v>
      </c>
      <c r="S333" s="4" t="s">
        <v>109</v>
      </c>
      <c r="T333" s="37" t="s">
        <v>959</v>
      </c>
      <c r="U333" s="37" t="s">
        <v>441</v>
      </c>
      <c r="V333" s="4" t="s">
        <v>109</v>
      </c>
      <c r="W333" s="4" t="s">
        <v>109</v>
      </c>
      <c r="X333" s="4" t="s">
        <v>104</v>
      </c>
      <c r="Y333" s="77"/>
      <c r="Z333" s="4" t="s">
        <v>109</v>
      </c>
      <c r="AA333" s="4" t="s">
        <v>104</v>
      </c>
      <c r="AB333" s="4"/>
      <c r="AC333" s="4"/>
      <c r="AD333" s="4"/>
      <c r="AE333" s="4" t="s">
        <v>109</v>
      </c>
      <c r="AF333" s="4"/>
      <c r="AG333" s="4" t="s">
        <v>109</v>
      </c>
      <c r="AH333" s="4"/>
      <c r="AI333" s="4"/>
      <c r="AJ333" s="4"/>
      <c r="AK333" s="4"/>
      <c r="AL333" s="4" t="s">
        <v>111</v>
      </c>
      <c r="AM333" s="4" t="s">
        <v>112</v>
      </c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 t="s">
        <v>109</v>
      </c>
      <c r="BA333" s="4" t="s">
        <v>109</v>
      </c>
      <c r="BB333" s="4" t="s">
        <v>109</v>
      </c>
      <c r="BC333" s="4" t="s">
        <v>109</v>
      </c>
      <c r="BD333" s="4" t="s">
        <v>109</v>
      </c>
      <c r="BE333" s="4" t="s">
        <v>109</v>
      </c>
      <c r="BF333" s="37" t="s">
        <v>109</v>
      </c>
      <c r="BG333" s="37" t="s">
        <v>109</v>
      </c>
      <c r="BH333" s="4" t="s">
        <v>109</v>
      </c>
      <c r="BI333" s="4" t="s">
        <v>109</v>
      </c>
      <c r="BJ333" s="4" t="s">
        <v>109</v>
      </c>
      <c r="BK333" s="4" t="s">
        <v>109</v>
      </c>
      <c r="BL333" s="4" t="s">
        <v>109</v>
      </c>
      <c r="BM333" s="4"/>
      <c r="BN333" s="4"/>
      <c r="BO333" s="77"/>
      <c r="BP333" s="37" t="s">
        <v>103</v>
      </c>
      <c r="BQ333" s="37" t="s">
        <v>103</v>
      </c>
      <c r="BR333" s="37" t="s">
        <v>103</v>
      </c>
      <c r="BS333" s="37" t="s">
        <v>103</v>
      </c>
      <c r="BT333" s="37" t="s">
        <v>103</v>
      </c>
      <c r="BU333" s="77" t="s">
        <v>109</v>
      </c>
      <c r="BV333" s="77" t="s">
        <v>109</v>
      </c>
      <c r="BW333" s="77" t="s">
        <v>109</v>
      </c>
      <c r="BX333" s="38"/>
      <c r="BY333" s="77" t="s">
        <v>109</v>
      </c>
      <c r="BZ333" s="77" t="s">
        <v>109</v>
      </c>
      <c r="CA333" s="77" t="s">
        <v>109</v>
      </c>
      <c r="CB333" s="77" t="s">
        <v>109</v>
      </c>
      <c r="CC333" s="77"/>
    </row>
    <row r="334" spans="1:81" s="124" customFormat="1" ht="12.75">
      <c r="A334" s="36">
        <v>97</v>
      </c>
      <c r="B334" s="76" t="s">
        <v>890</v>
      </c>
      <c r="C334" s="76" t="s">
        <v>1049</v>
      </c>
      <c r="D334" s="37" t="s">
        <v>886</v>
      </c>
      <c r="E334" s="33" t="s">
        <v>2896</v>
      </c>
      <c r="F334" s="78">
        <v>850500</v>
      </c>
      <c r="G334" s="37" t="s">
        <v>157</v>
      </c>
      <c r="H334" s="39">
        <v>243</v>
      </c>
      <c r="I334" s="38">
        <v>1889</v>
      </c>
      <c r="J334" s="38" t="s">
        <v>955</v>
      </c>
      <c r="K334" s="40" t="s">
        <v>121</v>
      </c>
      <c r="L334" s="40" t="s">
        <v>103</v>
      </c>
      <c r="M334" s="4" t="s">
        <v>109</v>
      </c>
      <c r="N334" s="4" t="s">
        <v>104</v>
      </c>
      <c r="O334" s="37" t="s">
        <v>795</v>
      </c>
      <c r="P334" s="37" t="s">
        <v>146</v>
      </c>
      <c r="Q334" s="37" t="s">
        <v>800</v>
      </c>
      <c r="R334" s="37" t="s">
        <v>108</v>
      </c>
      <c r="S334" s="4" t="s">
        <v>109</v>
      </c>
      <c r="T334" s="37" t="s">
        <v>959</v>
      </c>
      <c r="U334" s="37" t="s">
        <v>441</v>
      </c>
      <c r="V334" s="4" t="s">
        <v>109</v>
      </c>
      <c r="W334" s="4" t="s">
        <v>109</v>
      </c>
      <c r="X334" s="4" t="s">
        <v>104</v>
      </c>
      <c r="Y334" s="77"/>
      <c r="Z334" s="4" t="s">
        <v>109</v>
      </c>
      <c r="AA334" s="4" t="s">
        <v>104</v>
      </c>
      <c r="AB334" s="4"/>
      <c r="AC334" s="4"/>
      <c r="AD334" s="4"/>
      <c r="AE334" s="4" t="s">
        <v>109</v>
      </c>
      <c r="AF334" s="4"/>
      <c r="AG334" s="4" t="s">
        <v>109</v>
      </c>
      <c r="AH334" s="4"/>
      <c r="AI334" s="4"/>
      <c r="AJ334" s="4"/>
      <c r="AK334" s="4"/>
      <c r="AL334" s="4" t="s">
        <v>111</v>
      </c>
      <c r="AM334" s="4" t="s">
        <v>747</v>
      </c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 t="s">
        <v>109</v>
      </c>
      <c r="BA334" s="4" t="s">
        <v>109</v>
      </c>
      <c r="BB334" s="4" t="s">
        <v>109</v>
      </c>
      <c r="BC334" s="4" t="s">
        <v>109</v>
      </c>
      <c r="BD334" s="4" t="s">
        <v>109</v>
      </c>
      <c r="BE334" s="4" t="s">
        <v>109</v>
      </c>
      <c r="BF334" s="37" t="s">
        <v>109</v>
      </c>
      <c r="BG334" s="37" t="s">
        <v>109</v>
      </c>
      <c r="BH334" s="4" t="s">
        <v>109</v>
      </c>
      <c r="BI334" s="4" t="s">
        <v>109</v>
      </c>
      <c r="BJ334" s="4" t="s">
        <v>109</v>
      </c>
      <c r="BK334" s="4" t="s">
        <v>109</v>
      </c>
      <c r="BL334" s="4" t="s">
        <v>109</v>
      </c>
      <c r="BM334" s="4"/>
      <c r="BN334" s="4"/>
      <c r="BO334" s="77"/>
      <c r="BP334" s="37" t="s">
        <v>103</v>
      </c>
      <c r="BQ334" s="37" t="s">
        <v>103</v>
      </c>
      <c r="BR334" s="37" t="s">
        <v>103</v>
      </c>
      <c r="BS334" s="37" t="s">
        <v>103</v>
      </c>
      <c r="BT334" s="37" t="s">
        <v>103</v>
      </c>
      <c r="BU334" s="77" t="s">
        <v>109</v>
      </c>
      <c r="BV334" s="77" t="s">
        <v>109</v>
      </c>
      <c r="BW334" s="77" t="s">
        <v>109</v>
      </c>
      <c r="BX334" s="38"/>
      <c r="BY334" s="77" t="s">
        <v>109</v>
      </c>
      <c r="BZ334" s="77" t="s">
        <v>109</v>
      </c>
      <c r="CA334" s="77" t="s">
        <v>109</v>
      </c>
      <c r="CB334" s="77" t="s">
        <v>109</v>
      </c>
      <c r="CC334" s="77"/>
    </row>
    <row r="335" spans="1:81" s="124" customFormat="1" ht="12.75">
      <c r="A335" s="36">
        <v>98</v>
      </c>
      <c r="B335" s="76" t="s">
        <v>890</v>
      </c>
      <c r="C335" s="76" t="s">
        <v>923</v>
      </c>
      <c r="D335" s="37" t="s">
        <v>886</v>
      </c>
      <c r="E335" s="33" t="s">
        <v>2896</v>
      </c>
      <c r="F335" s="78">
        <v>6146980</v>
      </c>
      <c r="G335" s="37" t="s">
        <v>157</v>
      </c>
      <c r="H335" s="39">
        <v>1756.28</v>
      </c>
      <c r="I335" s="38">
        <v>1950</v>
      </c>
      <c r="J335" s="38" t="s">
        <v>955</v>
      </c>
      <c r="K335" s="40" t="s">
        <v>118</v>
      </c>
      <c r="L335" s="40" t="s">
        <v>103</v>
      </c>
      <c r="M335" s="4" t="s">
        <v>109</v>
      </c>
      <c r="N335" s="4" t="s">
        <v>109</v>
      </c>
      <c r="O335" s="37" t="s">
        <v>795</v>
      </c>
      <c r="P335" s="37" t="s">
        <v>801</v>
      </c>
      <c r="Q335" s="37" t="s">
        <v>122</v>
      </c>
      <c r="R335" s="37" t="s">
        <v>108</v>
      </c>
      <c r="S335" s="4" t="s">
        <v>109</v>
      </c>
      <c r="T335" s="37" t="s">
        <v>959</v>
      </c>
      <c r="U335" s="37" t="s">
        <v>441</v>
      </c>
      <c r="V335" s="4" t="s">
        <v>109</v>
      </c>
      <c r="W335" s="4" t="s">
        <v>109</v>
      </c>
      <c r="X335" s="4" t="s">
        <v>104</v>
      </c>
      <c r="Y335" s="77"/>
      <c r="Z335" s="4" t="s">
        <v>109</v>
      </c>
      <c r="AA335" s="4" t="s">
        <v>104</v>
      </c>
      <c r="AB335" s="4"/>
      <c r="AC335" s="4"/>
      <c r="AD335" s="4"/>
      <c r="AE335" s="4" t="s">
        <v>109</v>
      </c>
      <c r="AF335" s="4"/>
      <c r="AG335" s="4" t="s">
        <v>109</v>
      </c>
      <c r="AH335" s="4"/>
      <c r="AI335" s="4"/>
      <c r="AJ335" s="4"/>
      <c r="AK335" s="4"/>
      <c r="AL335" s="4" t="s">
        <v>111</v>
      </c>
      <c r="AM335" s="4" t="s">
        <v>747</v>
      </c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 t="s">
        <v>109</v>
      </c>
      <c r="BA335" s="4" t="s">
        <v>109</v>
      </c>
      <c r="BB335" s="4" t="s">
        <v>109</v>
      </c>
      <c r="BC335" s="4" t="s">
        <v>109</v>
      </c>
      <c r="BD335" s="4" t="s">
        <v>109</v>
      </c>
      <c r="BE335" s="4" t="s">
        <v>109</v>
      </c>
      <c r="BF335" s="37" t="s">
        <v>109</v>
      </c>
      <c r="BG335" s="37" t="s">
        <v>109</v>
      </c>
      <c r="BH335" s="4" t="s">
        <v>109</v>
      </c>
      <c r="BI335" s="4" t="s">
        <v>109</v>
      </c>
      <c r="BJ335" s="4" t="s">
        <v>109</v>
      </c>
      <c r="BK335" s="4" t="s">
        <v>109</v>
      </c>
      <c r="BL335" s="4" t="s">
        <v>109</v>
      </c>
      <c r="BM335" s="4"/>
      <c r="BN335" s="4"/>
      <c r="BO335" s="77"/>
      <c r="BP335" s="37" t="s">
        <v>103</v>
      </c>
      <c r="BQ335" s="37" t="s">
        <v>103</v>
      </c>
      <c r="BR335" s="37" t="s">
        <v>103</v>
      </c>
      <c r="BS335" s="37" t="s">
        <v>103</v>
      </c>
      <c r="BT335" s="37" t="s">
        <v>103</v>
      </c>
      <c r="BU335" s="77" t="s">
        <v>109</v>
      </c>
      <c r="BV335" s="77" t="s">
        <v>109</v>
      </c>
      <c r="BW335" s="77" t="s">
        <v>109</v>
      </c>
      <c r="BX335" s="38"/>
      <c r="BY335" s="77" t="s">
        <v>109</v>
      </c>
      <c r="BZ335" s="77" t="s">
        <v>109</v>
      </c>
      <c r="CA335" s="77" t="s">
        <v>109</v>
      </c>
      <c r="CB335" s="77" t="s">
        <v>109</v>
      </c>
      <c r="CC335" s="77"/>
    </row>
    <row r="336" spans="1:81" s="124" customFormat="1" ht="12.75">
      <c r="A336" s="36">
        <v>99</v>
      </c>
      <c r="B336" s="76" t="s">
        <v>904</v>
      </c>
      <c r="C336" s="76" t="s">
        <v>1050</v>
      </c>
      <c r="D336" s="37" t="s">
        <v>886</v>
      </c>
      <c r="E336" s="33" t="s">
        <v>2896</v>
      </c>
      <c r="F336" s="78">
        <v>1271725</v>
      </c>
      <c r="G336" s="37" t="s">
        <v>157</v>
      </c>
      <c r="H336" s="39">
        <v>363.35</v>
      </c>
      <c r="I336" s="38">
        <v>1906</v>
      </c>
      <c r="J336" s="38" t="s">
        <v>955</v>
      </c>
      <c r="K336" s="40" t="s">
        <v>121</v>
      </c>
      <c r="L336" s="40" t="s">
        <v>103</v>
      </c>
      <c r="M336" s="4" t="s">
        <v>109</v>
      </c>
      <c r="N336" s="4" t="s">
        <v>104</v>
      </c>
      <c r="O336" s="37" t="s">
        <v>795</v>
      </c>
      <c r="P336" s="37" t="s">
        <v>146</v>
      </c>
      <c r="Q336" s="37" t="s">
        <v>800</v>
      </c>
      <c r="R336" s="37" t="s">
        <v>108</v>
      </c>
      <c r="S336" s="4" t="s">
        <v>109</v>
      </c>
      <c r="T336" s="37" t="s">
        <v>959</v>
      </c>
      <c r="U336" s="37" t="s">
        <v>441</v>
      </c>
      <c r="V336" s="4" t="s">
        <v>109</v>
      </c>
      <c r="W336" s="4" t="s">
        <v>109</v>
      </c>
      <c r="X336" s="4" t="s">
        <v>104</v>
      </c>
      <c r="Y336" s="77"/>
      <c r="Z336" s="4" t="s">
        <v>109</v>
      </c>
      <c r="AA336" s="4" t="s">
        <v>104</v>
      </c>
      <c r="AB336" s="4"/>
      <c r="AC336" s="4"/>
      <c r="AD336" s="4"/>
      <c r="AE336" s="4" t="s">
        <v>109</v>
      </c>
      <c r="AF336" s="4"/>
      <c r="AG336" s="4" t="s">
        <v>109</v>
      </c>
      <c r="AH336" s="4"/>
      <c r="AI336" s="4"/>
      <c r="AJ336" s="4"/>
      <c r="AK336" s="4"/>
      <c r="AL336" s="4" t="s">
        <v>111</v>
      </c>
      <c r="AM336" s="4" t="s">
        <v>112</v>
      </c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 t="s">
        <v>109</v>
      </c>
      <c r="BA336" s="4" t="s">
        <v>109</v>
      </c>
      <c r="BB336" s="4" t="s">
        <v>109</v>
      </c>
      <c r="BC336" s="4" t="s">
        <v>109</v>
      </c>
      <c r="BD336" s="4" t="s">
        <v>109</v>
      </c>
      <c r="BE336" s="4" t="s">
        <v>109</v>
      </c>
      <c r="BF336" s="37" t="s">
        <v>109</v>
      </c>
      <c r="BG336" s="37" t="s">
        <v>109</v>
      </c>
      <c r="BH336" s="4" t="s">
        <v>109</v>
      </c>
      <c r="BI336" s="4" t="s">
        <v>109</v>
      </c>
      <c r="BJ336" s="4" t="s">
        <v>109</v>
      </c>
      <c r="BK336" s="4" t="s">
        <v>109</v>
      </c>
      <c r="BL336" s="4" t="s">
        <v>109</v>
      </c>
      <c r="BM336" s="4"/>
      <c r="BN336" s="4"/>
      <c r="BO336" s="77"/>
      <c r="BP336" s="37" t="s">
        <v>103</v>
      </c>
      <c r="BQ336" s="37" t="s">
        <v>103</v>
      </c>
      <c r="BR336" s="37" t="s">
        <v>103</v>
      </c>
      <c r="BS336" s="37" t="s">
        <v>103</v>
      </c>
      <c r="BT336" s="37" t="s">
        <v>103</v>
      </c>
      <c r="BU336" s="77" t="s">
        <v>109</v>
      </c>
      <c r="BV336" s="77" t="s">
        <v>109</v>
      </c>
      <c r="BW336" s="77" t="s">
        <v>109</v>
      </c>
      <c r="BX336" s="38"/>
      <c r="BY336" s="77" t="s">
        <v>109</v>
      </c>
      <c r="BZ336" s="77" t="s">
        <v>109</v>
      </c>
      <c r="CA336" s="77" t="s">
        <v>109</v>
      </c>
      <c r="CB336" s="77" t="s">
        <v>109</v>
      </c>
      <c r="CC336" s="77"/>
    </row>
    <row r="337" spans="1:81" s="124" customFormat="1" ht="12.75">
      <c r="A337" s="36">
        <v>100</v>
      </c>
      <c r="B337" s="76" t="s">
        <v>890</v>
      </c>
      <c r="C337" s="76" t="s">
        <v>1051</v>
      </c>
      <c r="D337" s="37" t="s">
        <v>886</v>
      </c>
      <c r="E337" s="33" t="s">
        <v>2896</v>
      </c>
      <c r="F337" s="78">
        <v>480409.99999999994</v>
      </c>
      <c r="G337" s="37" t="s">
        <v>157</v>
      </c>
      <c r="H337" s="39">
        <v>137.26</v>
      </c>
      <c r="I337" s="38">
        <v>1905</v>
      </c>
      <c r="J337" s="38" t="s">
        <v>955</v>
      </c>
      <c r="K337" s="40" t="s">
        <v>118</v>
      </c>
      <c r="L337" s="40" t="s">
        <v>103</v>
      </c>
      <c r="M337" s="4" t="s">
        <v>109</v>
      </c>
      <c r="N337" s="4" t="s">
        <v>109</v>
      </c>
      <c r="O337" s="37" t="s">
        <v>795</v>
      </c>
      <c r="P337" s="37" t="s">
        <v>146</v>
      </c>
      <c r="Q337" s="37" t="s">
        <v>800</v>
      </c>
      <c r="R337" s="37" t="s">
        <v>108</v>
      </c>
      <c r="S337" s="4" t="s">
        <v>109</v>
      </c>
      <c r="T337" s="37" t="s">
        <v>959</v>
      </c>
      <c r="U337" s="37" t="s">
        <v>441</v>
      </c>
      <c r="V337" s="4" t="s">
        <v>109</v>
      </c>
      <c r="W337" s="4" t="s">
        <v>109</v>
      </c>
      <c r="X337" s="4" t="s">
        <v>104</v>
      </c>
      <c r="Y337" s="77"/>
      <c r="Z337" s="4" t="s">
        <v>109</v>
      </c>
      <c r="AA337" s="4" t="s">
        <v>104</v>
      </c>
      <c r="AB337" s="4"/>
      <c r="AC337" s="4"/>
      <c r="AD337" s="4"/>
      <c r="AE337" s="4" t="s">
        <v>109</v>
      </c>
      <c r="AF337" s="4"/>
      <c r="AG337" s="4" t="s">
        <v>109</v>
      </c>
      <c r="AH337" s="4"/>
      <c r="AI337" s="4"/>
      <c r="AJ337" s="4"/>
      <c r="AK337" s="4"/>
      <c r="AL337" s="4" t="s">
        <v>111</v>
      </c>
      <c r="AM337" s="4" t="s">
        <v>112</v>
      </c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 t="s">
        <v>109</v>
      </c>
      <c r="BA337" s="4" t="s">
        <v>109</v>
      </c>
      <c r="BB337" s="4" t="s">
        <v>109</v>
      </c>
      <c r="BC337" s="4" t="s">
        <v>109</v>
      </c>
      <c r="BD337" s="4" t="s">
        <v>109</v>
      </c>
      <c r="BE337" s="4" t="s">
        <v>109</v>
      </c>
      <c r="BF337" s="37" t="s">
        <v>109</v>
      </c>
      <c r="BG337" s="37" t="s">
        <v>109</v>
      </c>
      <c r="BH337" s="4" t="s">
        <v>109</v>
      </c>
      <c r="BI337" s="4" t="s">
        <v>109</v>
      </c>
      <c r="BJ337" s="4" t="s">
        <v>109</v>
      </c>
      <c r="BK337" s="4" t="s">
        <v>109</v>
      </c>
      <c r="BL337" s="4" t="s">
        <v>109</v>
      </c>
      <c r="BM337" s="4"/>
      <c r="BN337" s="4"/>
      <c r="BO337" s="77"/>
      <c r="BP337" s="37" t="s">
        <v>103</v>
      </c>
      <c r="BQ337" s="37" t="s">
        <v>103</v>
      </c>
      <c r="BR337" s="37" t="s">
        <v>103</v>
      </c>
      <c r="BS337" s="37" t="s">
        <v>103</v>
      </c>
      <c r="BT337" s="37" t="s">
        <v>103</v>
      </c>
      <c r="BU337" s="77" t="s">
        <v>109</v>
      </c>
      <c r="BV337" s="77" t="s">
        <v>109</v>
      </c>
      <c r="BW337" s="77" t="s">
        <v>109</v>
      </c>
      <c r="BX337" s="38"/>
      <c r="BY337" s="77" t="s">
        <v>109</v>
      </c>
      <c r="BZ337" s="77" t="s">
        <v>109</v>
      </c>
      <c r="CA337" s="77" t="s">
        <v>109</v>
      </c>
      <c r="CB337" s="77" t="s">
        <v>109</v>
      </c>
      <c r="CC337" s="77"/>
    </row>
    <row r="338" spans="1:81" s="124" customFormat="1" ht="12.75">
      <c r="A338" s="36">
        <v>101</v>
      </c>
      <c r="B338" s="76" t="s">
        <v>904</v>
      </c>
      <c r="C338" s="76" t="s">
        <v>924</v>
      </c>
      <c r="D338" s="37" t="s">
        <v>886</v>
      </c>
      <c r="E338" s="33" t="s">
        <v>2896</v>
      </c>
      <c r="F338" s="78">
        <v>536200</v>
      </c>
      <c r="G338" s="37" t="s">
        <v>157</v>
      </c>
      <c r="H338" s="39">
        <v>153.19999999999999</v>
      </c>
      <c r="I338" s="38">
        <v>1906</v>
      </c>
      <c r="J338" s="38" t="s">
        <v>955</v>
      </c>
      <c r="K338" s="40" t="s">
        <v>118</v>
      </c>
      <c r="L338" s="40" t="s">
        <v>103</v>
      </c>
      <c r="M338" s="4" t="s">
        <v>109</v>
      </c>
      <c r="N338" s="4" t="s">
        <v>109</v>
      </c>
      <c r="O338" s="37" t="s">
        <v>795</v>
      </c>
      <c r="P338" s="37" t="s">
        <v>146</v>
      </c>
      <c r="Q338" s="37" t="s">
        <v>800</v>
      </c>
      <c r="R338" s="37" t="s">
        <v>108</v>
      </c>
      <c r="S338" s="4" t="s">
        <v>109</v>
      </c>
      <c r="T338" s="37" t="s">
        <v>959</v>
      </c>
      <c r="U338" s="37" t="s">
        <v>441</v>
      </c>
      <c r="V338" s="4" t="s">
        <v>109</v>
      </c>
      <c r="W338" s="4" t="s">
        <v>109</v>
      </c>
      <c r="X338" s="4" t="s">
        <v>104</v>
      </c>
      <c r="Y338" s="77"/>
      <c r="Z338" s="4" t="s">
        <v>109</v>
      </c>
      <c r="AA338" s="4" t="s">
        <v>104</v>
      </c>
      <c r="AB338" s="4"/>
      <c r="AC338" s="4"/>
      <c r="AD338" s="4"/>
      <c r="AE338" s="4" t="s">
        <v>109</v>
      </c>
      <c r="AF338" s="4"/>
      <c r="AG338" s="4" t="s">
        <v>109</v>
      </c>
      <c r="AH338" s="4"/>
      <c r="AI338" s="4"/>
      <c r="AJ338" s="4"/>
      <c r="AK338" s="4"/>
      <c r="AL338" s="4" t="s">
        <v>111</v>
      </c>
      <c r="AM338" s="4" t="s">
        <v>112</v>
      </c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 t="s">
        <v>109</v>
      </c>
      <c r="BA338" s="4" t="s">
        <v>109</v>
      </c>
      <c r="BB338" s="4" t="s">
        <v>109</v>
      </c>
      <c r="BC338" s="4" t="s">
        <v>109</v>
      </c>
      <c r="BD338" s="4" t="s">
        <v>109</v>
      </c>
      <c r="BE338" s="4" t="s">
        <v>109</v>
      </c>
      <c r="BF338" s="37" t="s">
        <v>109</v>
      </c>
      <c r="BG338" s="37" t="s">
        <v>109</v>
      </c>
      <c r="BH338" s="4" t="s">
        <v>109</v>
      </c>
      <c r="BI338" s="4" t="s">
        <v>109</v>
      </c>
      <c r="BJ338" s="4" t="s">
        <v>109</v>
      </c>
      <c r="BK338" s="4" t="s">
        <v>109</v>
      </c>
      <c r="BL338" s="4" t="s">
        <v>109</v>
      </c>
      <c r="BM338" s="4"/>
      <c r="BN338" s="4"/>
      <c r="BO338" s="77"/>
      <c r="BP338" s="37" t="s">
        <v>103</v>
      </c>
      <c r="BQ338" s="37" t="s">
        <v>103</v>
      </c>
      <c r="BR338" s="37" t="s">
        <v>103</v>
      </c>
      <c r="BS338" s="37" t="s">
        <v>103</v>
      </c>
      <c r="BT338" s="37" t="s">
        <v>103</v>
      </c>
      <c r="BU338" s="77" t="s">
        <v>109</v>
      </c>
      <c r="BV338" s="77" t="s">
        <v>109</v>
      </c>
      <c r="BW338" s="77" t="s">
        <v>109</v>
      </c>
      <c r="BX338" s="38"/>
      <c r="BY338" s="77" t="s">
        <v>109</v>
      </c>
      <c r="BZ338" s="77" t="s">
        <v>109</v>
      </c>
      <c r="CA338" s="77" t="s">
        <v>109</v>
      </c>
      <c r="CB338" s="77" t="s">
        <v>109</v>
      </c>
      <c r="CC338" s="77"/>
    </row>
    <row r="339" spans="1:81" s="124" customFormat="1" ht="12.75">
      <c r="A339" s="36">
        <v>102</v>
      </c>
      <c r="B339" s="76" t="s">
        <v>890</v>
      </c>
      <c r="C339" s="76" t="s">
        <v>925</v>
      </c>
      <c r="D339" s="37" t="s">
        <v>886</v>
      </c>
      <c r="E339" s="33" t="s">
        <v>2896</v>
      </c>
      <c r="F339" s="78">
        <v>340935</v>
      </c>
      <c r="G339" s="37" t="s">
        <v>157</v>
      </c>
      <c r="H339" s="39">
        <v>97.41</v>
      </c>
      <c r="I339" s="38">
        <v>1879</v>
      </c>
      <c r="J339" s="38" t="s">
        <v>955</v>
      </c>
      <c r="K339" s="40" t="s">
        <v>138</v>
      </c>
      <c r="L339" s="40" t="s">
        <v>138</v>
      </c>
      <c r="M339" s="4" t="s">
        <v>104</v>
      </c>
      <c r="N339" s="4" t="s">
        <v>104</v>
      </c>
      <c r="O339" s="37" t="s">
        <v>795</v>
      </c>
      <c r="P339" s="37" t="s">
        <v>146</v>
      </c>
      <c r="Q339" s="37" t="s">
        <v>800</v>
      </c>
      <c r="R339" s="37" t="s">
        <v>108</v>
      </c>
      <c r="S339" s="4" t="s">
        <v>109</v>
      </c>
      <c r="T339" s="37" t="s">
        <v>963</v>
      </c>
      <c r="U339" s="37" t="s">
        <v>441</v>
      </c>
      <c r="V339" s="4" t="s">
        <v>109</v>
      </c>
      <c r="W339" s="4" t="s">
        <v>109</v>
      </c>
      <c r="X339" s="4" t="s">
        <v>104</v>
      </c>
      <c r="Y339" s="77"/>
      <c r="Z339" s="4" t="s">
        <v>109</v>
      </c>
      <c r="AA339" s="4" t="s">
        <v>104</v>
      </c>
      <c r="AB339" s="4"/>
      <c r="AC339" s="4"/>
      <c r="AD339" s="4"/>
      <c r="AE339" s="4" t="s">
        <v>109</v>
      </c>
      <c r="AF339" s="4"/>
      <c r="AG339" s="4" t="s">
        <v>109</v>
      </c>
      <c r="AH339" s="4"/>
      <c r="AI339" s="4"/>
      <c r="AJ339" s="4"/>
      <c r="AK339" s="4"/>
      <c r="AL339" s="4" t="s">
        <v>111</v>
      </c>
      <c r="AM339" s="4" t="s">
        <v>112</v>
      </c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 t="s">
        <v>109</v>
      </c>
      <c r="BA339" s="4" t="s">
        <v>109</v>
      </c>
      <c r="BB339" s="4" t="s">
        <v>109</v>
      </c>
      <c r="BC339" s="4" t="s">
        <v>109</v>
      </c>
      <c r="BD339" s="4" t="s">
        <v>109</v>
      </c>
      <c r="BE339" s="4" t="s">
        <v>109</v>
      </c>
      <c r="BF339" s="37" t="s">
        <v>109</v>
      </c>
      <c r="BG339" s="37" t="s">
        <v>109</v>
      </c>
      <c r="BH339" s="4" t="s">
        <v>109</v>
      </c>
      <c r="BI339" s="4" t="s">
        <v>109</v>
      </c>
      <c r="BJ339" s="4" t="s">
        <v>109</v>
      </c>
      <c r="BK339" s="4" t="s">
        <v>109</v>
      </c>
      <c r="BL339" s="4" t="s">
        <v>109</v>
      </c>
      <c r="BM339" s="4"/>
      <c r="BN339" s="4"/>
      <c r="BO339" s="77"/>
      <c r="BP339" s="37" t="s">
        <v>103</v>
      </c>
      <c r="BQ339" s="37" t="s">
        <v>103</v>
      </c>
      <c r="BR339" s="37" t="s">
        <v>103</v>
      </c>
      <c r="BS339" s="37" t="s">
        <v>103</v>
      </c>
      <c r="BT339" s="37" t="s">
        <v>103</v>
      </c>
      <c r="BU339" s="77" t="s">
        <v>109</v>
      </c>
      <c r="BV339" s="77" t="s">
        <v>109</v>
      </c>
      <c r="BW339" s="77" t="s">
        <v>109</v>
      </c>
      <c r="BX339" s="38"/>
      <c r="BY339" s="77" t="s">
        <v>109</v>
      </c>
      <c r="BZ339" s="77" t="s">
        <v>109</v>
      </c>
      <c r="CA339" s="77" t="s">
        <v>109</v>
      </c>
      <c r="CB339" s="77" t="s">
        <v>109</v>
      </c>
      <c r="CC339" s="77"/>
    </row>
    <row r="340" spans="1:81" s="124" customFormat="1" ht="12.75">
      <c r="A340" s="36">
        <v>103</v>
      </c>
      <c r="B340" s="76" t="s">
        <v>890</v>
      </c>
      <c r="C340" s="76" t="s">
        <v>1052</v>
      </c>
      <c r="D340" s="37" t="s">
        <v>886</v>
      </c>
      <c r="E340" s="33" t="s">
        <v>2896</v>
      </c>
      <c r="F340" s="78">
        <v>1198785</v>
      </c>
      <c r="G340" s="37" t="s">
        <v>157</v>
      </c>
      <c r="H340" s="39">
        <v>342.51</v>
      </c>
      <c r="I340" s="38">
        <v>1895</v>
      </c>
      <c r="J340" s="38" t="s">
        <v>955</v>
      </c>
      <c r="K340" s="40" t="s">
        <v>118</v>
      </c>
      <c r="L340" s="40" t="s">
        <v>138</v>
      </c>
      <c r="M340" s="4" t="s">
        <v>109</v>
      </c>
      <c r="N340" s="4" t="s">
        <v>104</v>
      </c>
      <c r="O340" s="37" t="s">
        <v>795</v>
      </c>
      <c r="P340" s="37" t="s">
        <v>146</v>
      </c>
      <c r="Q340" s="37" t="s">
        <v>800</v>
      </c>
      <c r="R340" s="37" t="s">
        <v>108</v>
      </c>
      <c r="S340" s="4" t="s">
        <v>109</v>
      </c>
      <c r="T340" s="37" t="s">
        <v>960</v>
      </c>
      <c r="U340" s="37" t="s">
        <v>441</v>
      </c>
      <c r="V340" s="4" t="s">
        <v>109</v>
      </c>
      <c r="W340" s="4" t="s">
        <v>109</v>
      </c>
      <c r="X340" s="4" t="s">
        <v>104</v>
      </c>
      <c r="Y340" s="77"/>
      <c r="Z340" s="4" t="s">
        <v>109</v>
      </c>
      <c r="AA340" s="4" t="s">
        <v>104</v>
      </c>
      <c r="AB340" s="4"/>
      <c r="AC340" s="4"/>
      <c r="AD340" s="4"/>
      <c r="AE340" s="4" t="s">
        <v>109</v>
      </c>
      <c r="AF340" s="4"/>
      <c r="AG340" s="4" t="s">
        <v>109</v>
      </c>
      <c r="AH340" s="4"/>
      <c r="AI340" s="4"/>
      <c r="AJ340" s="4"/>
      <c r="AK340" s="4"/>
      <c r="AL340" s="4" t="s">
        <v>111</v>
      </c>
      <c r="AM340" s="4" t="s">
        <v>112</v>
      </c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 t="s">
        <v>109</v>
      </c>
      <c r="BA340" s="4" t="s">
        <v>109</v>
      </c>
      <c r="BB340" s="4" t="s">
        <v>109</v>
      </c>
      <c r="BC340" s="4" t="s">
        <v>109</v>
      </c>
      <c r="BD340" s="4" t="s">
        <v>109</v>
      </c>
      <c r="BE340" s="4" t="s">
        <v>109</v>
      </c>
      <c r="BF340" s="37" t="s">
        <v>109</v>
      </c>
      <c r="BG340" s="37" t="s">
        <v>109</v>
      </c>
      <c r="BH340" s="4" t="s">
        <v>109</v>
      </c>
      <c r="BI340" s="4" t="s">
        <v>109</v>
      </c>
      <c r="BJ340" s="4" t="s">
        <v>109</v>
      </c>
      <c r="BK340" s="4" t="s">
        <v>109</v>
      </c>
      <c r="BL340" s="4" t="s">
        <v>109</v>
      </c>
      <c r="BM340" s="4"/>
      <c r="BN340" s="4"/>
      <c r="BO340" s="77"/>
      <c r="BP340" s="37" t="s">
        <v>103</v>
      </c>
      <c r="BQ340" s="37" t="s">
        <v>103</v>
      </c>
      <c r="BR340" s="37" t="s">
        <v>103</v>
      </c>
      <c r="BS340" s="37" t="s">
        <v>103</v>
      </c>
      <c r="BT340" s="37" t="s">
        <v>103</v>
      </c>
      <c r="BU340" s="77" t="s">
        <v>109</v>
      </c>
      <c r="BV340" s="77" t="s">
        <v>109</v>
      </c>
      <c r="BW340" s="77" t="s">
        <v>109</v>
      </c>
      <c r="BX340" s="38"/>
      <c r="BY340" s="77" t="s">
        <v>109</v>
      </c>
      <c r="BZ340" s="77" t="s">
        <v>109</v>
      </c>
      <c r="CA340" s="77" t="s">
        <v>109</v>
      </c>
      <c r="CB340" s="77" t="s">
        <v>109</v>
      </c>
      <c r="CC340" s="77"/>
    </row>
    <row r="341" spans="1:81" s="124" customFormat="1" ht="12.75">
      <c r="A341" s="36">
        <v>104</v>
      </c>
      <c r="B341" s="76" t="s">
        <v>904</v>
      </c>
      <c r="C341" s="76" t="s">
        <v>926</v>
      </c>
      <c r="D341" s="37" t="s">
        <v>886</v>
      </c>
      <c r="E341" s="33" t="s">
        <v>2896</v>
      </c>
      <c r="F341" s="78">
        <v>592725</v>
      </c>
      <c r="G341" s="37" t="s">
        <v>157</v>
      </c>
      <c r="H341" s="39">
        <v>169.35</v>
      </c>
      <c r="I341" s="38">
        <v>1895</v>
      </c>
      <c r="J341" s="38" t="s">
        <v>955</v>
      </c>
      <c r="K341" s="40" t="s">
        <v>102</v>
      </c>
      <c r="L341" s="40" t="s">
        <v>138</v>
      </c>
      <c r="M341" s="4" t="s">
        <v>104</v>
      </c>
      <c r="N341" s="4" t="s">
        <v>104</v>
      </c>
      <c r="O341" s="37" t="s">
        <v>795</v>
      </c>
      <c r="P341" s="37" t="s">
        <v>146</v>
      </c>
      <c r="Q341" s="37" t="s">
        <v>800</v>
      </c>
      <c r="R341" s="37" t="s">
        <v>108</v>
      </c>
      <c r="S341" s="4" t="s">
        <v>109</v>
      </c>
      <c r="T341" s="37" t="s">
        <v>959</v>
      </c>
      <c r="U341" s="37" t="s">
        <v>441</v>
      </c>
      <c r="V341" s="4" t="s">
        <v>109</v>
      </c>
      <c r="W341" s="4" t="s">
        <v>109</v>
      </c>
      <c r="X341" s="4" t="s">
        <v>104</v>
      </c>
      <c r="Y341" s="77"/>
      <c r="Z341" s="4" t="s">
        <v>109</v>
      </c>
      <c r="AA341" s="4" t="s">
        <v>104</v>
      </c>
      <c r="AB341" s="4"/>
      <c r="AC341" s="4"/>
      <c r="AD341" s="4"/>
      <c r="AE341" s="4" t="s">
        <v>109</v>
      </c>
      <c r="AF341" s="4"/>
      <c r="AG341" s="4" t="s">
        <v>109</v>
      </c>
      <c r="AH341" s="4"/>
      <c r="AI341" s="4"/>
      <c r="AJ341" s="4"/>
      <c r="AK341" s="4"/>
      <c r="AL341" s="4" t="s">
        <v>111</v>
      </c>
      <c r="AM341" s="4" t="s">
        <v>112</v>
      </c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 t="s">
        <v>109</v>
      </c>
      <c r="BA341" s="4" t="s">
        <v>109</v>
      </c>
      <c r="BB341" s="4" t="s">
        <v>109</v>
      </c>
      <c r="BC341" s="4" t="s">
        <v>109</v>
      </c>
      <c r="BD341" s="4" t="s">
        <v>109</v>
      </c>
      <c r="BE341" s="4" t="s">
        <v>109</v>
      </c>
      <c r="BF341" s="37" t="s">
        <v>109</v>
      </c>
      <c r="BG341" s="37" t="s">
        <v>109</v>
      </c>
      <c r="BH341" s="4" t="s">
        <v>109</v>
      </c>
      <c r="BI341" s="4" t="s">
        <v>109</v>
      </c>
      <c r="BJ341" s="4" t="s">
        <v>109</v>
      </c>
      <c r="BK341" s="4" t="s">
        <v>109</v>
      </c>
      <c r="BL341" s="4" t="s">
        <v>109</v>
      </c>
      <c r="BM341" s="4"/>
      <c r="BN341" s="4"/>
      <c r="BO341" s="77"/>
      <c r="BP341" s="37" t="s">
        <v>103</v>
      </c>
      <c r="BQ341" s="37" t="s">
        <v>103</v>
      </c>
      <c r="BR341" s="37" t="s">
        <v>103</v>
      </c>
      <c r="BS341" s="37" t="s">
        <v>103</v>
      </c>
      <c r="BT341" s="37" t="s">
        <v>103</v>
      </c>
      <c r="BU341" s="77" t="s">
        <v>109</v>
      </c>
      <c r="BV341" s="77" t="s">
        <v>109</v>
      </c>
      <c r="BW341" s="77" t="s">
        <v>109</v>
      </c>
      <c r="BX341" s="38"/>
      <c r="BY341" s="77" t="s">
        <v>109</v>
      </c>
      <c r="BZ341" s="77" t="s">
        <v>109</v>
      </c>
      <c r="CA341" s="77" t="s">
        <v>109</v>
      </c>
      <c r="CB341" s="77" t="s">
        <v>109</v>
      </c>
      <c r="CC341" s="77"/>
    </row>
    <row r="342" spans="1:81" s="124" customFormat="1" ht="12.75">
      <c r="A342" s="36">
        <v>105</v>
      </c>
      <c r="B342" s="76" t="s">
        <v>890</v>
      </c>
      <c r="C342" s="76" t="s">
        <v>927</v>
      </c>
      <c r="D342" s="37" t="s">
        <v>886</v>
      </c>
      <c r="E342" s="33" t="s">
        <v>2896</v>
      </c>
      <c r="F342" s="78">
        <v>170065</v>
      </c>
      <c r="G342" s="37" t="s">
        <v>157</v>
      </c>
      <c r="H342" s="39">
        <v>48.59</v>
      </c>
      <c r="I342" s="38">
        <v>1922</v>
      </c>
      <c r="J342" s="38" t="s">
        <v>955</v>
      </c>
      <c r="K342" s="40" t="s">
        <v>102</v>
      </c>
      <c r="L342" s="40" t="s">
        <v>138</v>
      </c>
      <c r="M342" s="4" t="s">
        <v>104</v>
      </c>
      <c r="N342" s="4" t="s">
        <v>104</v>
      </c>
      <c r="O342" s="37" t="s">
        <v>795</v>
      </c>
      <c r="P342" s="37" t="s">
        <v>146</v>
      </c>
      <c r="Q342" s="37" t="s">
        <v>800</v>
      </c>
      <c r="R342" s="37" t="s">
        <v>796</v>
      </c>
      <c r="S342" s="4" t="s">
        <v>109</v>
      </c>
      <c r="T342" s="37" t="s">
        <v>959</v>
      </c>
      <c r="U342" s="37" t="s">
        <v>441</v>
      </c>
      <c r="V342" s="4" t="s">
        <v>109</v>
      </c>
      <c r="W342" s="4" t="s">
        <v>109</v>
      </c>
      <c r="X342" s="4" t="s">
        <v>104</v>
      </c>
      <c r="Y342" s="77"/>
      <c r="Z342" s="4" t="s">
        <v>109</v>
      </c>
      <c r="AA342" s="4" t="s">
        <v>104</v>
      </c>
      <c r="AB342" s="4"/>
      <c r="AC342" s="4"/>
      <c r="AD342" s="4"/>
      <c r="AE342" s="4" t="s">
        <v>109</v>
      </c>
      <c r="AF342" s="4"/>
      <c r="AG342" s="4" t="s">
        <v>109</v>
      </c>
      <c r="AH342" s="4"/>
      <c r="AI342" s="4"/>
      <c r="AJ342" s="4"/>
      <c r="AK342" s="4"/>
      <c r="AL342" s="4" t="s">
        <v>111</v>
      </c>
      <c r="AM342" s="4" t="s">
        <v>747</v>
      </c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 t="s">
        <v>109</v>
      </c>
      <c r="BA342" s="4" t="s">
        <v>109</v>
      </c>
      <c r="BB342" s="4" t="s">
        <v>109</v>
      </c>
      <c r="BC342" s="4" t="s">
        <v>109</v>
      </c>
      <c r="BD342" s="4" t="s">
        <v>109</v>
      </c>
      <c r="BE342" s="4" t="s">
        <v>109</v>
      </c>
      <c r="BF342" s="37" t="s">
        <v>109</v>
      </c>
      <c r="BG342" s="37" t="s">
        <v>109</v>
      </c>
      <c r="BH342" s="4" t="s">
        <v>109</v>
      </c>
      <c r="BI342" s="4" t="s">
        <v>109</v>
      </c>
      <c r="BJ342" s="4" t="s">
        <v>109</v>
      </c>
      <c r="BK342" s="4" t="s">
        <v>109</v>
      </c>
      <c r="BL342" s="4" t="s">
        <v>109</v>
      </c>
      <c r="BM342" s="4"/>
      <c r="BN342" s="4"/>
      <c r="BO342" s="77"/>
      <c r="BP342" s="37" t="s">
        <v>103</v>
      </c>
      <c r="BQ342" s="37" t="s">
        <v>103</v>
      </c>
      <c r="BR342" s="37" t="s">
        <v>103</v>
      </c>
      <c r="BS342" s="37" t="s">
        <v>103</v>
      </c>
      <c r="BT342" s="37" t="s">
        <v>103</v>
      </c>
      <c r="BU342" s="77" t="s">
        <v>109</v>
      </c>
      <c r="BV342" s="77" t="s">
        <v>109</v>
      </c>
      <c r="BW342" s="77" t="s">
        <v>109</v>
      </c>
      <c r="BX342" s="38"/>
      <c r="BY342" s="77" t="s">
        <v>109</v>
      </c>
      <c r="BZ342" s="77" t="s">
        <v>109</v>
      </c>
      <c r="CA342" s="77" t="s">
        <v>109</v>
      </c>
      <c r="CB342" s="77" t="s">
        <v>109</v>
      </c>
      <c r="CC342" s="77"/>
    </row>
    <row r="343" spans="1:81" s="124" customFormat="1" ht="12.75">
      <c r="A343" s="36">
        <v>106</v>
      </c>
      <c r="B343" s="76" t="s">
        <v>890</v>
      </c>
      <c r="C343" s="76" t="s">
        <v>1053</v>
      </c>
      <c r="D343" s="37" t="s">
        <v>886</v>
      </c>
      <c r="E343" s="33" t="s">
        <v>2896</v>
      </c>
      <c r="F343" s="78">
        <v>618205</v>
      </c>
      <c r="G343" s="37" t="s">
        <v>157</v>
      </c>
      <c r="H343" s="39">
        <v>176.63</v>
      </c>
      <c r="I343" s="38" t="s">
        <v>798</v>
      </c>
      <c r="J343" s="38" t="s">
        <v>101</v>
      </c>
      <c r="K343" s="40" t="s">
        <v>118</v>
      </c>
      <c r="L343" s="40" t="s">
        <v>103</v>
      </c>
      <c r="M343" s="4" t="s">
        <v>104</v>
      </c>
      <c r="N343" s="4" t="s">
        <v>104</v>
      </c>
      <c r="O343" s="37" t="s">
        <v>795</v>
      </c>
      <c r="P343" s="37" t="s">
        <v>146</v>
      </c>
      <c r="Q343" s="37" t="s">
        <v>800</v>
      </c>
      <c r="R343" s="37" t="s">
        <v>796</v>
      </c>
      <c r="S343" s="4" t="s">
        <v>109</v>
      </c>
      <c r="T343" s="37" t="s">
        <v>963</v>
      </c>
      <c r="U343" s="37" t="s">
        <v>441</v>
      </c>
      <c r="V343" s="4" t="s">
        <v>109</v>
      </c>
      <c r="W343" s="4" t="s">
        <v>109</v>
      </c>
      <c r="X343" s="4" t="s">
        <v>104</v>
      </c>
      <c r="Y343" s="77"/>
      <c r="Z343" s="4" t="s">
        <v>109</v>
      </c>
      <c r="AA343" s="4" t="s">
        <v>104</v>
      </c>
      <c r="AB343" s="4"/>
      <c r="AC343" s="4"/>
      <c r="AD343" s="4"/>
      <c r="AE343" s="4" t="s">
        <v>109</v>
      </c>
      <c r="AF343" s="4"/>
      <c r="AG343" s="4" t="s">
        <v>109</v>
      </c>
      <c r="AH343" s="4"/>
      <c r="AI343" s="4"/>
      <c r="AJ343" s="4"/>
      <c r="AK343" s="4"/>
      <c r="AL343" s="4" t="s">
        <v>111</v>
      </c>
      <c r="AM343" s="4" t="s">
        <v>747</v>
      </c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 t="s">
        <v>109</v>
      </c>
      <c r="BA343" s="4" t="s">
        <v>109</v>
      </c>
      <c r="BB343" s="4" t="s">
        <v>109</v>
      </c>
      <c r="BC343" s="4" t="s">
        <v>109</v>
      </c>
      <c r="BD343" s="4" t="s">
        <v>109</v>
      </c>
      <c r="BE343" s="4" t="s">
        <v>109</v>
      </c>
      <c r="BF343" s="37" t="s">
        <v>109</v>
      </c>
      <c r="BG343" s="37" t="s">
        <v>109</v>
      </c>
      <c r="BH343" s="4" t="s">
        <v>109</v>
      </c>
      <c r="BI343" s="4" t="s">
        <v>109</v>
      </c>
      <c r="BJ343" s="4" t="s">
        <v>109</v>
      </c>
      <c r="BK343" s="4" t="s">
        <v>109</v>
      </c>
      <c r="BL343" s="4" t="s">
        <v>109</v>
      </c>
      <c r="BM343" s="4"/>
      <c r="BN343" s="4"/>
      <c r="BO343" s="77"/>
      <c r="BP343" s="37" t="s">
        <v>103</v>
      </c>
      <c r="BQ343" s="37" t="s">
        <v>103</v>
      </c>
      <c r="BR343" s="37" t="s">
        <v>103</v>
      </c>
      <c r="BS343" s="37" t="s">
        <v>103</v>
      </c>
      <c r="BT343" s="37" t="s">
        <v>103</v>
      </c>
      <c r="BU343" s="77" t="s">
        <v>109</v>
      </c>
      <c r="BV343" s="77" t="s">
        <v>109</v>
      </c>
      <c r="BW343" s="77" t="s">
        <v>109</v>
      </c>
      <c r="BX343" s="38"/>
      <c r="BY343" s="77" t="s">
        <v>109</v>
      </c>
      <c r="BZ343" s="77" t="s">
        <v>109</v>
      </c>
      <c r="CA343" s="77" t="s">
        <v>109</v>
      </c>
      <c r="CB343" s="77" t="s">
        <v>109</v>
      </c>
      <c r="CC343" s="77"/>
    </row>
    <row r="344" spans="1:81" s="124" customFormat="1" ht="12.75">
      <c r="A344" s="36">
        <v>107</v>
      </c>
      <c r="B344" s="76" t="s">
        <v>890</v>
      </c>
      <c r="C344" s="76" t="s">
        <v>928</v>
      </c>
      <c r="D344" s="37" t="s">
        <v>886</v>
      </c>
      <c r="E344" s="33" t="s">
        <v>2896</v>
      </c>
      <c r="F344" s="78">
        <v>804755</v>
      </c>
      <c r="G344" s="37" t="s">
        <v>157</v>
      </c>
      <c r="H344" s="39">
        <v>229.93</v>
      </c>
      <c r="I344" s="38" t="s">
        <v>798</v>
      </c>
      <c r="J344" s="38" t="s">
        <v>955</v>
      </c>
      <c r="K344" s="40" t="s">
        <v>118</v>
      </c>
      <c r="L344" s="40" t="s">
        <v>103</v>
      </c>
      <c r="M344" s="4" t="s">
        <v>109</v>
      </c>
      <c r="N344" s="4" t="s">
        <v>104</v>
      </c>
      <c r="O344" s="37" t="s">
        <v>795</v>
      </c>
      <c r="P344" s="37" t="s">
        <v>146</v>
      </c>
      <c r="Q344" s="37" t="s">
        <v>800</v>
      </c>
      <c r="R344" s="37" t="s">
        <v>108</v>
      </c>
      <c r="S344" s="4" t="s">
        <v>109</v>
      </c>
      <c r="T344" s="37" t="s">
        <v>959</v>
      </c>
      <c r="U344" s="37" t="s">
        <v>441</v>
      </c>
      <c r="V344" s="4" t="s">
        <v>109</v>
      </c>
      <c r="W344" s="4" t="s">
        <v>109</v>
      </c>
      <c r="X344" s="4" t="s">
        <v>104</v>
      </c>
      <c r="Y344" s="77"/>
      <c r="Z344" s="4" t="s">
        <v>109</v>
      </c>
      <c r="AA344" s="4" t="s">
        <v>104</v>
      </c>
      <c r="AB344" s="4"/>
      <c r="AC344" s="4"/>
      <c r="AD344" s="4"/>
      <c r="AE344" s="4" t="s">
        <v>109</v>
      </c>
      <c r="AF344" s="4"/>
      <c r="AG344" s="4" t="s">
        <v>109</v>
      </c>
      <c r="AH344" s="4"/>
      <c r="AI344" s="4"/>
      <c r="AJ344" s="4"/>
      <c r="AK344" s="4"/>
      <c r="AL344" s="4" t="s">
        <v>111</v>
      </c>
      <c r="AM344" s="4" t="s">
        <v>747</v>
      </c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 t="s">
        <v>109</v>
      </c>
      <c r="BA344" s="4" t="s">
        <v>109</v>
      </c>
      <c r="BB344" s="4" t="s">
        <v>109</v>
      </c>
      <c r="BC344" s="4" t="s">
        <v>109</v>
      </c>
      <c r="BD344" s="4" t="s">
        <v>109</v>
      </c>
      <c r="BE344" s="4" t="s">
        <v>109</v>
      </c>
      <c r="BF344" s="37" t="s">
        <v>109</v>
      </c>
      <c r="BG344" s="37" t="s">
        <v>109</v>
      </c>
      <c r="BH344" s="4" t="s">
        <v>109</v>
      </c>
      <c r="BI344" s="4" t="s">
        <v>109</v>
      </c>
      <c r="BJ344" s="4" t="s">
        <v>109</v>
      </c>
      <c r="BK344" s="4" t="s">
        <v>109</v>
      </c>
      <c r="BL344" s="4" t="s">
        <v>109</v>
      </c>
      <c r="BM344" s="4"/>
      <c r="BN344" s="4"/>
      <c r="BO344" s="77"/>
      <c r="BP344" s="37" t="s">
        <v>103</v>
      </c>
      <c r="BQ344" s="37" t="s">
        <v>103</v>
      </c>
      <c r="BR344" s="37" t="s">
        <v>103</v>
      </c>
      <c r="BS344" s="37" t="s">
        <v>103</v>
      </c>
      <c r="BT344" s="37" t="s">
        <v>103</v>
      </c>
      <c r="BU344" s="77" t="s">
        <v>109</v>
      </c>
      <c r="BV344" s="77" t="s">
        <v>109</v>
      </c>
      <c r="BW344" s="77" t="s">
        <v>109</v>
      </c>
      <c r="BX344" s="38"/>
      <c r="BY344" s="77" t="s">
        <v>109</v>
      </c>
      <c r="BZ344" s="77" t="s">
        <v>109</v>
      </c>
      <c r="CA344" s="77" t="s">
        <v>109</v>
      </c>
      <c r="CB344" s="77" t="s">
        <v>109</v>
      </c>
      <c r="CC344" s="77"/>
    </row>
    <row r="345" spans="1:81" s="124" customFormat="1" ht="12.75">
      <c r="A345" s="36">
        <v>108</v>
      </c>
      <c r="B345" s="76" t="s">
        <v>890</v>
      </c>
      <c r="C345" s="76" t="s">
        <v>929</v>
      </c>
      <c r="D345" s="37" t="s">
        <v>886</v>
      </c>
      <c r="E345" s="33" t="s">
        <v>2896</v>
      </c>
      <c r="F345" s="78">
        <v>347935</v>
      </c>
      <c r="G345" s="37" t="s">
        <v>157</v>
      </c>
      <c r="H345" s="39">
        <v>99.41</v>
      </c>
      <c r="I345" s="38" t="s">
        <v>798</v>
      </c>
      <c r="J345" s="38" t="s">
        <v>955</v>
      </c>
      <c r="K345" s="40" t="s">
        <v>138</v>
      </c>
      <c r="L345" s="40" t="s">
        <v>103</v>
      </c>
      <c r="M345" s="4" t="s">
        <v>104</v>
      </c>
      <c r="N345" s="4" t="s">
        <v>104</v>
      </c>
      <c r="O345" s="37" t="s">
        <v>795</v>
      </c>
      <c r="P345" s="37" t="s">
        <v>146</v>
      </c>
      <c r="Q345" s="37" t="s">
        <v>800</v>
      </c>
      <c r="R345" s="37" t="s">
        <v>108</v>
      </c>
      <c r="S345" s="4" t="s">
        <v>109</v>
      </c>
      <c r="T345" s="37" t="s">
        <v>963</v>
      </c>
      <c r="U345" s="37" t="s">
        <v>441</v>
      </c>
      <c r="V345" s="4" t="s">
        <v>109</v>
      </c>
      <c r="W345" s="4" t="s">
        <v>109</v>
      </c>
      <c r="X345" s="4" t="s">
        <v>104</v>
      </c>
      <c r="Y345" s="77"/>
      <c r="Z345" s="4" t="s">
        <v>109</v>
      </c>
      <c r="AA345" s="4" t="s">
        <v>104</v>
      </c>
      <c r="AB345" s="4"/>
      <c r="AC345" s="4"/>
      <c r="AD345" s="4"/>
      <c r="AE345" s="4" t="s">
        <v>109</v>
      </c>
      <c r="AF345" s="4"/>
      <c r="AG345" s="4" t="s">
        <v>109</v>
      </c>
      <c r="AH345" s="4"/>
      <c r="AI345" s="4"/>
      <c r="AJ345" s="4"/>
      <c r="AK345" s="4"/>
      <c r="AL345" s="4" t="s">
        <v>111</v>
      </c>
      <c r="AM345" s="4" t="s">
        <v>747</v>
      </c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 t="s">
        <v>109</v>
      </c>
      <c r="BA345" s="4" t="s">
        <v>109</v>
      </c>
      <c r="BB345" s="4" t="s">
        <v>109</v>
      </c>
      <c r="BC345" s="4" t="s">
        <v>109</v>
      </c>
      <c r="BD345" s="4" t="s">
        <v>109</v>
      </c>
      <c r="BE345" s="4" t="s">
        <v>109</v>
      </c>
      <c r="BF345" s="37" t="s">
        <v>109</v>
      </c>
      <c r="BG345" s="37" t="s">
        <v>109</v>
      </c>
      <c r="BH345" s="4" t="s">
        <v>109</v>
      </c>
      <c r="BI345" s="4" t="s">
        <v>109</v>
      </c>
      <c r="BJ345" s="4" t="s">
        <v>109</v>
      </c>
      <c r="BK345" s="4" t="s">
        <v>109</v>
      </c>
      <c r="BL345" s="4" t="s">
        <v>109</v>
      </c>
      <c r="BM345" s="4"/>
      <c r="BN345" s="4"/>
      <c r="BO345" s="77"/>
      <c r="BP345" s="37" t="s">
        <v>103</v>
      </c>
      <c r="BQ345" s="37" t="s">
        <v>103</v>
      </c>
      <c r="BR345" s="37" t="s">
        <v>103</v>
      </c>
      <c r="BS345" s="37" t="s">
        <v>103</v>
      </c>
      <c r="BT345" s="37" t="s">
        <v>103</v>
      </c>
      <c r="BU345" s="77" t="s">
        <v>109</v>
      </c>
      <c r="BV345" s="77" t="s">
        <v>109</v>
      </c>
      <c r="BW345" s="77" t="s">
        <v>109</v>
      </c>
      <c r="BX345" s="38"/>
      <c r="BY345" s="77" t="s">
        <v>109</v>
      </c>
      <c r="BZ345" s="77" t="s">
        <v>109</v>
      </c>
      <c r="CA345" s="77" t="s">
        <v>109</v>
      </c>
      <c r="CB345" s="77" t="s">
        <v>109</v>
      </c>
      <c r="CC345" s="77"/>
    </row>
    <row r="346" spans="1:81" s="124" customFormat="1" ht="12.75">
      <c r="A346" s="36">
        <v>109</v>
      </c>
      <c r="B346" s="76" t="s">
        <v>890</v>
      </c>
      <c r="C346" s="76" t="s">
        <v>930</v>
      </c>
      <c r="D346" s="37" t="s">
        <v>886</v>
      </c>
      <c r="E346" s="33" t="s">
        <v>2896</v>
      </c>
      <c r="F346" s="78">
        <v>773675</v>
      </c>
      <c r="G346" s="37" t="s">
        <v>157</v>
      </c>
      <c r="H346" s="39">
        <v>221.05</v>
      </c>
      <c r="I346" s="38" t="s">
        <v>798</v>
      </c>
      <c r="J346" s="38" t="s">
        <v>955</v>
      </c>
      <c r="K346" s="40" t="s">
        <v>118</v>
      </c>
      <c r="L346" s="40" t="s">
        <v>103</v>
      </c>
      <c r="M346" s="4" t="s">
        <v>104</v>
      </c>
      <c r="N346" s="4" t="s">
        <v>104</v>
      </c>
      <c r="O346" s="37" t="s">
        <v>795</v>
      </c>
      <c r="P346" s="37" t="s">
        <v>146</v>
      </c>
      <c r="Q346" s="37" t="s">
        <v>800</v>
      </c>
      <c r="R346" s="37" t="s">
        <v>796</v>
      </c>
      <c r="S346" s="4" t="s">
        <v>109</v>
      </c>
      <c r="T346" s="37" t="s">
        <v>959</v>
      </c>
      <c r="U346" s="37" t="s">
        <v>441</v>
      </c>
      <c r="V346" s="4" t="s">
        <v>109</v>
      </c>
      <c r="W346" s="4" t="s">
        <v>109</v>
      </c>
      <c r="X346" s="4" t="s">
        <v>104</v>
      </c>
      <c r="Y346" s="77"/>
      <c r="Z346" s="4" t="s">
        <v>109</v>
      </c>
      <c r="AA346" s="4" t="s">
        <v>104</v>
      </c>
      <c r="AB346" s="4"/>
      <c r="AC346" s="4"/>
      <c r="AD346" s="4"/>
      <c r="AE346" s="4" t="s">
        <v>109</v>
      </c>
      <c r="AF346" s="4"/>
      <c r="AG346" s="4" t="s">
        <v>109</v>
      </c>
      <c r="AH346" s="4"/>
      <c r="AI346" s="4"/>
      <c r="AJ346" s="4"/>
      <c r="AK346" s="4"/>
      <c r="AL346" s="4" t="s">
        <v>111</v>
      </c>
      <c r="AM346" s="4" t="s">
        <v>747</v>
      </c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 t="s">
        <v>109</v>
      </c>
      <c r="BA346" s="4" t="s">
        <v>109</v>
      </c>
      <c r="BB346" s="4" t="s">
        <v>109</v>
      </c>
      <c r="BC346" s="4" t="s">
        <v>109</v>
      </c>
      <c r="BD346" s="4" t="s">
        <v>109</v>
      </c>
      <c r="BE346" s="4" t="s">
        <v>109</v>
      </c>
      <c r="BF346" s="37" t="s">
        <v>109</v>
      </c>
      <c r="BG346" s="37" t="s">
        <v>109</v>
      </c>
      <c r="BH346" s="4" t="s">
        <v>109</v>
      </c>
      <c r="BI346" s="4" t="s">
        <v>109</v>
      </c>
      <c r="BJ346" s="4" t="s">
        <v>109</v>
      </c>
      <c r="BK346" s="4" t="s">
        <v>109</v>
      </c>
      <c r="BL346" s="4" t="s">
        <v>109</v>
      </c>
      <c r="BM346" s="4"/>
      <c r="BN346" s="4"/>
      <c r="BO346" s="77"/>
      <c r="BP346" s="37" t="s">
        <v>103</v>
      </c>
      <c r="BQ346" s="37" t="s">
        <v>103</v>
      </c>
      <c r="BR346" s="37" t="s">
        <v>103</v>
      </c>
      <c r="BS346" s="37" t="s">
        <v>103</v>
      </c>
      <c r="BT346" s="37" t="s">
        <v>103</v>
      </c>
      <c r="BU346" s="77" t="s">
        <v>109</v>
      </c>
      <c r="BV346" s="77" t="s">
        <v>109</v>
      </c>
      <c r="BW346" s="77" t="s">
        <v>109</v>
      </c>
      <c r="BX346" s="38"/>
      <c r="BY346" s="77" t="s">
        <v>109</v>
      </c>
      <c r="BZ346" s="77" t="s">
        <v>109</v>
      </c>
      <c r="CA346" s="77" t="s">
        <v>109</v>
      </c>
      <c r="CB346" s="77" t="s">
        <v>109</v>
      </c>
      <c r="CC346" s="77"/>
    </row>
    <row r="347" spans="1:81" s="124" customFormat="1" ht="12.75">
      <c r="A347" s="36">
        <v>110</v>
      </c>
      <c r="B347" s="76" t="s">
        <v>890</v>
      </c>
      <c r="C347" s="76" t="s">
        <v>1054</v>
      </c>
      <c r="D347" s="37" t="s">
        <v>886</v>
      </c>
      <c r="E347" s="33" t="s">
        <v>2896</v>
      </c>
      <c r="F347" s="78">
        <v>1052730</v>
      </c>
      <c r="G347" s="37" t="s">
        <v>157</v>
      </c>
      <c r="H347" s="39">
        <v>300.77999999999997</v>
      </c>
      <c r="I347" s="38" t="s">
        <v>798</v>
      </c>
      <c r="J347" s="38" t="s">
        <v>955</v>
      </c>
      <c r="K347" s="40" t="s">
        <v>121</v>
      </c>
      <c r="L347" s="40" t="s">
        <v>103</v>
      </c>
      <c r="M347" s="4" t="s">
        <v>104</v>
      </c>
      <c r="N347" s="4" t="s">
        <v>104</v>
      </c>
      <c r="O347" s="37" t="s">
        <v>795</v>
      </c>
      <c r="P347" s="37" t="s">
        <v>146</v>
      </c>
      <c r="Q347" s="37" t="s">
        <v>800</v>
      </c>
      <c r="R347" s="37" t="s">
        <v>108</v>
      </c>
      <c r="S347" s="4" t="s">
        <v>109</v>
      </c>
      <c r="T347" s="37" t="s">
        <v>959</v>
      </c>
      <c r="U347" s="37" t="s">
        <v>441</v>
      </c>
      <c r="V347" s="4" t="s">
        <v>109</v>
      </c>
      <c r="W347" s="4" t="s">
        <v>109</v>
      </c>
      <c r="X347" s="4" t="s">
        <v>104</v>
      </c>
      <c r="Y347" s="77"/>
      <c r="Z347" s="4" t="s">
        <v>109</v>
      </c>
      <c r="AA347" s="4" t="s">
        <v>104</v>
      </c>
      <c r="AB347" s="4"/>
      <c r="AC347" s="4"/>
      <c r="AD347" s="4"/>
      <c r="AE347" s="4" t="s">
        <v>109</v>
      </c>
      <c r="AF347" s="4"/>
      <c r="AG347" s="4" t="s">
        <v>109</v>
      </c>
      <c r="AH347" s="4"/>
      <c r="AI347" s="4"/>
      <c r="AJ347" s="4"/>
      <c r="AK347" s="4"/>
      <c r="AL347" s="4" t="s">
        <v>111</v>
      </c>
      <c r="AM347" s="4" t="s">
        <v>747</v>
      </c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 t="s">
        <v>109</v>
      </c>
      <c r="BA347" s="4" t="s">
        <v>109</v>
      </c>
      <c r="BB347" s="4" t="s">
        <v>109</v>
      </c>
      <c r="BC347" s="4" t="s">
        <v>109</v>
      </c>
      <c r="BD347" s="4" t="s">
        <v>109</v>
      </c>
      <c r="BE347" s="4" t="s">
        <v>109</v>
      </c>
      <c r="BF347" s="37" t="s">
        <v>109</v>
      </c>
      <c r="BG347" s="37" t="s">
        <v>109</v>
      </c>
      <c r="BH347" s="4" t="s">
        <v>109</v>
      </c>
      <c r="BI347" s="4" t="s">
        <v>109</v>
      </c>
      <c r="BJ347" s="4" t="s">
        <v>109</v>
      </c>
      <c r="BK347" s="4" t="s">
        <v>109</v>
      </c>
      <c r="BL347" s="4" t="s">
        <v>109</v>
      </c>
      <c r="BM347" s="4"/>
      <c r="BN347" s="4"/>
      <c r="BO347" s="77"/>
      <c r="BP347" s="37" t="s">
        <v>103</v>
      </c>
      <c r="BQ347" s="37" t="s">
        <v>103</v>
      </c>
      <c r="BR347" s="37" t="s">
        <v>103</v>
      </c>
      <c r="BS347" s="37" t="s">
        <v>103</v>
      </c>
      <c r="BT347" s="37" t="s">
        <v>103</v>
      </c>
      <c r="BU347" s="77" t="s">
        <v>109</v>
      </c>
      <c r="BV347" s="77" t="s">
        <v>109</v>
      </c>
      <c r="BW347" s="77" t="s">
        <v>109</v>
      </c>
      <c r="BX347" s="38"/>
      <c r="BY347" s="77" t="s">
        <v>109</v>
      </c>
      <c r="BZ347" s="77" t="s">
        <v>109</v>
      </c>
      <c r="CA347" s="77" t="s">
        <v>109</v>
      </c>
      <c r="CB347" s="77" t="s">
        <v>109</v>
      </c>
      <c r="CC347" s="77"/>
    </row>
    <row r="348" spans="1:81" s="124" customFormat="1" ht="12.75">
      <c r="A348" s="36">
        <v>111</v>
      </c>
      <c r="B348" s="76" t="s">
        <v>890</v>
      </c>
      <c r="C348" s="76" t="s">
        <v>1055</v>
      </c>
      <c r="D348" s="37" t="s">
        <v>886</v>
      </c>
      <c r="E348" s="33" t="s">
        <v>2896</v>
      </c>
      <c r="F348" s="78">
        <v>245000</v>
      </c>
      <c r="G348" s="37" t="s">
        <v>157</v>
      </c>
      <c r="H348" s="39">
        <v>70</v>
      </c>
      <c r="I348" s="38">
        <v>1900</v>
      </c>
      <c r="J348" s="38" t="s">
        <v>955</v>
      </c>
      <c r="K348" s="40" t="s">
        <v>138</v>
      </c>
      <c r="L348" s="40" t="s">
        <v>103</v>
      </c>
      <c r="M348" s="4" t="s">
        <v>109</v>
      </c>
      <c r="N348" s="4" t="s">
        <v>109</v>
      </c>
      <c r="O348" s="37" t="s">
        <v>795</v>
      </c>
      <c r="P348" s="37" t="s">
        <v>146</v>
      </c>
      <c r="Q348" s="37" t="s">
        <v>800</v>
      </c>
      <c r="R348" s="37" t="s">
        <v>108</v>
      </c>
      <c r="S348" s="4" t="s">
        <v>109</v>
      </c>
      <c r="T348" s="37" t="s">
        <v>960</v>
      </c>
      <c r="U348" s="37" t="s">
        <v>441</v>
      </c>
      <c r="V348" s="4" t="s">
        <v>109</v>
      </c>
      <c r="W348" s="4" t="s">
        <v>109</v>
      </c>
      <c r="X348" s="4" t="s">
        <v>104</v>
      </c>
      <c r="Y348" s="77"/>
      <c r="Z348" s="4" t="s">
        <v>109</v>
      </c>
      <c r="AA348" s="4" t="s">
        <v>104</v>
      </c>
      <c r="AB348" s="4"/>
      <c r="AC348" s="4"/>
      <c r="AD348" s="4"/>
      <c r="AE348" s="4" t="s">
        <v>109</v>
      </c>
      <c r="AF348" s="4"/>
      <c r="AG348" s="4" t="s">
        <v>109</v>
      </c>
      <c r="AH348" s="4"/>
      <c r="AI348" s="4"/>
      <c r="AJ348" s="4"/>
      <c r="AK348" s="4"/>
      <c r="AL348" s="4" t="s">
        <v>111</v>
      </c>
      <c r="AM348" s="4" t="s">
        <v>747</v>
      </c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 t="s">
        <v>109</v>
      </c>
      <c r="BA348" s="4" t="s">
        <v>109</v>
      </c>
      <c r="BB348" s="4" t="s">
        <v>109</v>
      </c>
      <c r="BC348" s="4" t="s">
        <v>109</v>
      </c>
      <c r="BD348" s="4" t="s">
        <v>109</v>
      </c>
      <c r="BE348" s="4" t="s">
        <v>109</v>
      </c>
      <c r="BF348" s="37" t="s">
        <v>109</v>
      </c>
      <c r="BG348" s="37" t="s">
        <v>109</v>
      </c>
      <c r="BH348" s="4" t="s">
        <v>109</v>
      </c>
      <c r="BI348" s="4" t="s">
        <v>109</v>
      </c>
      <c r="BJ348" s="4" t="s">
        <v>109</v>
      </c>
      <c r="BK348" s="4" t="s">
        <v>109</v>
      </c>
      <c r="BL348" s="4" t="s">
        <v>109</v>
      </c>
      <c r="BM348" s="4"/>
      <c r="BN348" s="4"/>
      <c r="BO348" s="77"/>
      <c r="BP348" s="37" t="s">
        <v>103</v>
      </c>
      <c r="BQ348" s="37" t="s">
        <v>103</v>
      </c>
      <c r="BR348" s="37" t="s">
        <v>103</v>
      </c>
      <c r="BS348" s="37" t="s">
        <v>103</v>
      </c>
      <c r="BT348" s="37" t="s">
        <v>103</v>
      </c>
      <c r="BU348" s="77" t="s">
        <v>109</v>
      </c>
      <c r="BV348" s="77" t="s">
        <v>109</v>
      </c>
      <c r="BW348" s="77" t="s">
        <v>109</v>
      </c>
      <c r="BX348" s="38"/>
      <c r="BY348" s="77" t="s">
        <v>109</v>
      </c>
      <c r="BZ348" s="77" t="s">
        <v>109</v>
      </c>
      <c r="CA348" s="77" t="s">
        <v>109</v>
      </c>
      <c r="CB348" s="77" t="s">
        <v>109</v>
      </c>
      <c r="CC348" s="77"/>
    </row>
    <row r="349" spans="1:81" s="124" customFormat="1" ht="12.75">
      <c r="A349" s="36">
        <v>112</v>
      </c>
      <c r="B349" s="76" t="s">
        <v>890</v>
      </c>
      <c r="C349" s="76" t="s">
        <v>1056</v>
      </c>
      <c r="D349" s="37" t="s">
        <v>886</v>
      </c>
      <c r="E349" s="33" t="s">
        <v>2896</v>
      </c>
      <c r="F349" s="78">
        <v>403725</v>
      </c>
      <c r="G349" s="37" t="s">
        <v>157</v>
      </c>
      <c r="H349" s="39">
        <v>115.35</v>
      </c>
      <c r="I349" s="38">
        <v>1920</v>
      </c>
      <c r="J349" s="38" t="s">
        <v>955</v>
      </c>
      <c r="K349" s="40" t="s">
        <v>121</v>
      </c>
      <c r="L349" s="40" t="s">
        <v>103</v>
      </c>
      <c r="M349" s="4" t="s">
        <v>104</v>
      </c>
      <c r="N349" s="4" t="s">
        <v>104</v>
      </c>
      <c r="O349" s="37" t="s">
        <v>795</v>
      </c>
      <c r="P349" s="37" t="s">
        <v>146</v>
      </c>
      <c r="Q349" s="37" t="s">
        <v>800</v>
      </c>
      <c r="R349" s="37" t="s">
        <v>108</v>
      </c>
      <c r="S349" s="4" t="s">
        <v>109</v>
      </c>
      <c r="T349" s="37" t="s">
        <v>959</v>
      </c>
      <c r="U349" s="37" t="s">
        <v>441</v>
      </c>
      <c r="V349" s="4" t="s">
        <v>109</v>
      </c>
      <c r="W349" s="4" t="s">
        <v>109</v>
      </c>
      <c r="X349" s="4" t="s">
        <v>104</v>
      </c>
      <c r="Y349" s="77"/>
      <c r="Z349" s="4" t="s">
        <v>109</v>
      </c>
      <c r="AA349" s="4" t="s">
        <v>104</v>
      </c>
      <c r="AB349" s="4"/>
      <c r="AC349" s="4"/>
      <c r="AD349" s="4"/>
      <c r="AE349" s="4" t="s">
        <v>109</v>
      </c>
      <c r="AF349" s="4"/>
      <c r="AG349" s="4" t="s">
        <v>109</v>
      </c>
      <c r="AH349" s="4"/>
      <c r="AI349" s="4"/>
      <c r="AJ349" s="4"/>
      <c r="AK349" s="4"/>
      <c r="AL349" s="4" t="s">
        <v>111</v>
      </c>
      <c r="AM349" s="4" t="s">
        <v>747</v>
      </c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 t="s">
        <v>109</v>
      </c>
      <c r="BA349" s="4" t="s">
        <v>109</v>
      </c>
      <c r="BB349" s="4" t="s">
        <v>109</v>
      </c>
      <c r="BC349" s="4" t="s">
        <v>109</v>
      </c>
      <c r="BD349" s="4" t="s">
        <v>109</v>
      </c>
      <c r="BE349" s="4" t="s">
        <v>109</v>
      </c>
      <c r="BF349" s="37" t="s">
        <v>109</v>
      </c>
      <c r="BG349" s="37" t="s">
        <v>109</v>
      </c>
      <c r="BH349" s="4" t="s">
        <v>109</v>
      </c>
      <c r="BI349" s="4" t="s">
        <v>109</v>
      </c>
      <c r="BJ349" s="4" t="s">
        <v>109</v>
      </c>
      <c r="BK349" s="4" t="s">
        <v>109</v>
      </c>
      <c r="BL349" s="4" t="s">
        <v>109</v>
      </c>
      <c r="BM349" s="4"/>
      <c r="BN349" s="4"/>
      <c r="BO349" s="77"/>
      <c r="BP349" s="37" t="s">
        <v>103</v>
      </c>
      <c r="BQ349" s="37" t="s">
        <v>103</v>
      </c>
      <c r="BR349" s="37" t="s">
        <v>103</v>
      </c>
      <c r="BS349" s="37" t="s">
        <v>103</v>
      </c>
      <c r="BT349" s="37" t="s">
        <v>103</v>
      </c>
      <c r="BU349" s="77" t="s">
        <v>109</v>
      </c>
      <c r="BV349" s="77" t="s">
        <v>109</v>
      </c>
      <c r="BW349" s="77" t="s">
        <v>109</v>
      </c>
      <c r="BX349" s="38"/>
      <c r="BY349" s="77" t="s">
        <v>109</v>
      </c>
      <c r="BZ349" s="77" t="s">
        <v>109</v>
      </c>
      <c r="CA349" s="77" t="s">
        <v>109</v>
      </c>
      <c r="CB349" s="77" t="s">
        <v>109</v>
      </c>
      <c r="CC349" s="77"/>
    </row>
    <row r="350" spans="1:81" s="124" customFormat="1" ht="12.75">
      <c r="A350" s="36">
        <v>113</v>
      </c>
      <c r="B350" s="76" t="s">
        <v>890</v>
      </c>
      <c r="C350" s="76" t="s">
        <v>1057</v>
      </c>
      <c r="D350" s="37" t="s">
        <v>886</v>
      </c>
      <c r="E350" s="33" t="s">
        <v>2896</v>
      </c>
      <c r="F350" s="78">
        <v>743890</v>
      </c>
      <c r="G350" s="37" t="s">
        <v>157</v>
      </c>
      <c r="H350" s="39">
        <v>212.54</v>
      </c>
      <c r="I350" s="38">
        <v>1929</v>
      </c>
      <c r="J350" s="38" t="s">
        <v>955</v>
      </c>
      <c r="K350" s="40" t="s">
        <v>118</v>
      </c>
      <c r="L350" s="40" t="s">
        <v>103</v>
      </c>
      <c r="M350" s="4" t="s">
        <v>109</v>
      </c>
      <c r="N350" s="4" t="s">
        <v>109</v>
      </c>
      <c r="O350" s="37" t="s">
        <v>795</v>
      </c>
      <c r="P350" s="37" t="s">
        <v>146</v>
      </c>
      <c r="Q350" s="37" t="s">
        <v>800</v>
      </c>
      <c r="R350" s="37" t="s">
        <v>796</v>
      </c>
      <c r="S350" s="4" t="s">
        <v>109</v>
      </c>
      <c r="T350" s="37" t="s">
        <v>959</v>
      </c>
      <c r="U350" s="37" t="s">
        <v>441</v>
      </c>
      <c r="V350" s="4" t="s">
        <v>109</v>
      </c>
      <c r="W350" s="4" t="s">
        <v>109</v>
      </c>
      <c r="X350" s="4" t="s">
        <v>104</v>
      </c>
      <c r="Y350" s="77"/>
      <c r="Z350" s="4" t="s">
        <v>109</v>
      </c>
      <c r="AA350" s="4" t="s">
        <v>104</v>
      </c>
      <c r="AB350" s="4"/>
      <c r="AC350" s="4"/>
      <c r="AD350" s="4"/>
      <c r="AE350" s="4" t="s">
        <v>109</v>
      </c>
      <c r="AF350" s="4"/>
      <c r="AG350" s="4" t="s">
        <v>109</v>
      </c>
      <c r="AH350" s="4"/>
      <c r="AI350" s="4"/>
      <c r="AJ350" s="4"/>
      <c r="AK350" s="4"/>
      <c r="AL350" s="4" t="s">
        <v>111</v>
      </c>
      <c r="AM350" s="4" t="s">
        <v>112</v>
      </c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 t="s">
        <v>109</v>
      </c>
      <c r="BA350" s="4" t="s">
        <v>109</v>
      </c>
      <c r="BB350" s="4" t="s">
        <v>109</v>
      </c>
      <c r="BC350" s="4" t="s">
        <v>109</v>
      </c>
      <c r="BD350" s="4" t="s">
        <v>109</v>
      </c>
      <c r="BE350" s="4" t="s">
        <v>109</v>
      </c>
      <c r="BF350" s="37" t="s">
        <v>109</v>
      </c>
      <c r="BG350" s="37" t="s">
        <v>109</v>
      </c>
      <c r="BH350" s="4" t="s">
        <v>109</v>
      </c>
      <c r="BI350" s="4" t="s">
        <v>109</v>
      </c>
      <c r="BJ350" s="4" t="s">
        <v>109</v>
      </c>
      <c r="BK350" s="4" t="s">
        <v>109</v>
      </c>
      <c r="BL350" s="4" t="s">
        <v>109</v>
      </c>
      <c r="BM350" s="4"/>
      <c r="BN350" s="4"/>
      <c r="BO350" s="77"/>
      <c r="BP350" s="37" t="s">
        <v>103</v>
      </c>
      <c r="BQ350" s="37" t="s">
        <v>103</v>
      </c>
      <c r="BR350" s="37" t="s">
        <v>103</v>
      </c>
      <c r="BS350" s="37" t="s">
        <v>103</v>
      </c>
      <c r="BT350" s="37" t="s">
        <v>103</v>
      </c>
      <c r="BU350" s="77" t="s">
        <v>109</v>
      </c>
      <c r="BV350" s="77" t="s">
        <v>109</v>
      </c>
      <c r="BW350" s="77" t="s">
        <v>109</v>
      </c>
      <c r="BX350" s="38"/>
      <c r="BY350" s="77" t="s">
        <v>109</v>
      </c>
      <c r="BZ350" s="77" t="s">
        <v>109</v>
      </c>
      <c r="CA350" s="77" t="s">
        <v>109</v>
      </c>
      <c r="CB350" s="77" t="s">
        <v>109</v>
      </c>
      <c r="CC350" s="77"/>
    </row>
    <row r="351" spans="1:81" s="124" customFormat="1" ht="12.75">
      <c r="A351" s="36">
        <v>114</v>
      </c>
      <c r="B351" s="76" t="s">
        <v>890</v>
      </c>
      <c r="C351" s="76" t="s">
        <v>1058</v>
      </c>
      <c r="D351" s="37" t="s">
        <v>886</v>
      </c>
      <c r="E351" s="33" t="s">
        <v>2896</v>
      </c>
      <c r="F351" s="78">
        <v>2353540</v>
      </c>
      <c r="G351" s="37" t="s">
        <v>157</v>
      </c>
      <c r="H351" s="39">
        <v>672.44</v>
      </c>
      <c r="I351" s="38">
        <v>1970</v>
      </c>
      <c r="J351" s="38" t="s">
        <v>955</v>
      </c>
      <c r="K351" s="40" t="s">
        <v>118</v>
      </c>
      <c r="L351" s="40" t="s">
        <v>138</v>
      </c>
      <c r="M351" s="4" t="s">
        <v>109</v>
      </c>
      <c r="N351" s="4" t="s">
        <v>104</v>
      </c>
      <c r="O351" s="37" t="s">
        <v>795</v>
      </c>
      <c r="P351" s="37" t="s">
        <v>146</v>
      </c>
      <c r="Q351" s="37" t="s">
        <v>800</v>
      </c>
      <c r="R351" s="37" t="s">
        <v>108</v>
      </c>
      <c r="S351" s="4" t="s">
        <v>109</v>
      </c>
      <c r="T351" s="37" t="s">
        <v>959</v>
      </c>
      <c r="U351" s="37" t="s">
        <v>441</v>
      </c>
      <c r="V351" s="4" t="s">
        <v>109</v>
      </c>
      <c r="W351" s="4" t="s">
        <v>104</v>
      </c>
      <c r="X351" s="4" t="s">
        <v>104</v>
      </c>
      <c r="Y351" s="77"/>
      <c r="Z351" s="4" t="s">
        <v>109</v>
      </c>
      <c r="AA351" s="4" t="s">
        <v>104</v>
      </c>
      <c r="AB351" s="4"/>
      <c r="AC351" s="4"/>
      <c r="AD351" s="4"/>
      <c r="AE351" s="4" t="s">
        <v>109</v>
      </c>
      <c r="AF351" s="4"/>
      <c r="AG351" s="4" t="s">
        <v>109</v>
      </c>
      <c r="AH351" s="4"/>
      <c r="AI351" s="4"/>
      <c r="AJ351" s="4"/>
      <c r="AK351" s="4"/>
      <c r="AL351" s="4" t="s">
        <v>111</v>
      </c>
      <c r="AM351" s="4" t="s">
        <v>112</v>
      </c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 t="s">
        <v>109</v>
      </c>
      <c r="BA351" s="4" t="s">
        <v>109</v>
      </c>
      <c r="BB351" s="4" t="s">
        <v>109</v>
      </c>
      <c r="BC351" s="4" t="s">
        <v>109</v>
      </c>
      <c r="BD351" s="4" t="s">
        <v>109</v>
      </c>
      <c r="BE351" s="4" t="s">
        <v>109</v>
      </c>
      <c r="BF351" s="37" t="s">
        <v>109</v>
      </c>
      <c r="BG351" s="37" t="s">
        <v>109</v>
      </c>
      <c r="BH351" s="4" t="s">
        <v>109</v>
      </c>
      <c r="BI351" s="4" t="s">
        <v>109</v>
      </c>
      <c r="BJ351" s="4" t="s">
        <v>109</v>
      </c>
      <c r="BK351" s="4" t="s">
        <v>109</v>
      </c>
      <c r="BL351" s="4" t="s">
        <v>109</v>
      </c>
      <c r="BM351" s="4"/>
      <c r="BN351" s="4"/>
      <c r="BO351" s="77"/>
      <c r="BP351" s="37" t="s">
        <v>103</v>
      </c>
      <c r="BQ351" s="37" t="s">
        <v>103</v>
      </c>
      <c r="BR351" s="37" t="s">
        <v>103</v>
      </c>
      <c r="BS351" s="37" t="s">
        <v>103</v>
      </c>
      <c r="BT351" s="37" t="s">
        <v>103</v>
      </c>
      <c r="BU351" s="77" t="s">
        <v>109</v>
      </c>
      <c r="BV351" s="77" t="s">
        <v>109</v>
      </c>
      <c r="BW351" s="77" t="s">
        <v>109</v>
      </c>
      <c r="BX351" s="38"/>
      <c r="BY351" s="77" t="s">
        <v>109</v>
      </c>
      <c r="BZ351" s="77" t="s">
        <v>109</v>
      </c>
      <c r="CA351" s="77" t="s">
        <v>109</v>
      </c>
      <c r="CB351" s="77" t="s">
        <v>109</v>
      </c>
      <c r="CC351" s="77"/>
    </row>
    <row r="352" spans="1:81" s="124" customFormat="1" ht="12.75">
      <c r="A352" s="36">
        <v>115</v>
      </c>
      <c r="B352" s="76" t="s">
        <v>890</v>
      </c>
      <c r="C352" s="76" t="s">
        <v>931</v>
      </c>
      <c r="D352" s="37" t="s">
        <v>886</v>
      </c>
      <c r="E352" s="33" t="s">
        <v>2896</v>
      </c>
      <c r="F352" s="78">
        <v>2311540</v>
      </c>
      <c r="G352" s="37" t="s">
        <v>157</v>
      </c>
      <c r="H352" s="39">
        <v>660.44</v>
      </c>
      <c r="I352" s="38">
        <v>1970</v>
      </c>
      <c r="J352" s="38" t="s">
        <v>955</v>
      </c>
      <c r="K352" s="40" t="s">
        <v>118</v>
      </c>
      <c r="L352" s="40" t="s">
        <v>138</v>
      </c>
      <c r="M352" s="4" t="s">
        <v>109</v>
      </c>
      <c r="N352" s="4" t="s">
        <v>104</v>
      </c>
      <c r="O352" s="37" t="s">
        <v>795</v>
      </c>
      <c r="P352" s="37" t="s">
        <v>146</v>
      </c>
      <c r="Q352" s="37" t="s">
        <v>800</v>
      </c>
      <c r="R352" s="37" t="s">
        <v>108</v>
      </c>
      <c r="S352" s="4" t="s">
        <v>109</v>
      </c>
      <c r="T352" s="37" t="s">
        <v>959</v>
      </c>
      <c r="U352" s="37" t="s">
        <v>441</v>
      </c>
      <c r="V352" s="4" t="s">
        <v>109</v>
      </c>
      <c r="W352" s="4" t="s">
        <v>104</v>
      </c>
      <c r="X352" s="4" t="s">
        <v>104</v>
      </c>
      <c r="Y352" s="77"/>
      <c r="Z352" s="4" t="s">
        <v>109</v>
      </c>
      <c r="AA352" s="4" t="s">
        <v>104</v>
      </c>
      <c r="AB352" s="4"/>
      <c r="AC352" s="4"/>
      <c r="AD352" s="4"/>
      <c r="AE352" s="4" t="s">
        <v>109</v>
      </c>
      <c r="AF352" s="4"/>
      <c r="AG352" s="4" t="s">
        <v>109</v>
      </c>
      <c r="AH352" s="4"/>
      <c r="AI352" s="4"/>
      <c r="AJ352" s="4"/>
      <c r="AK352" s="4"/>
      <c r="AL352" s="4" t="s">
        <v>111</v>
      </c>
      <c r="AM352" s="4" t="s">
        <v>112</v>
      </c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 t="s">
        <v>109</v>
      </c>
      <c r="BA352" s="4" t="s">
        <v>109</v>
      </c>
      <c r="BB352" s="4" t="s">
        <v>109</v>
      </c>
      <c r="BC352" s="4" t="s">
        <v>109</v>
      </c>
      <c r="BD352" s="4" t="s">
        <v>109</v>
      </c>
      <c r="BE352" s="4" t="s">
        <v>109</v>
      </c>
      <c r="BF352" s="37" t="s">
        <v>109</v>
      </c>
      <c r="BG352" s="37" t="s">
        <v>109</v>
      </c>
      <c r="BH352" s="4" t="s">
        <v>109</v>
      </c>
      <c r="BI352" s="4" t="s">
        <v>109</v>
      </c>
      <c r="BJ352" s="4" t="s">
        <v>109</v>
      </c>
      <c r="BK352" s="4" t="s">
        <v>109</v>
      </c>
      <c r="BL352" s="4" t="s">
        <v>109</v>
      </c>
      <c r="BM352" s="4"/>
      <c r="BN352" s="4"/>
      <c r="BO352" s="77"/>
      <c r="BP352" s="37" t="s">
        <v>103</v>
      </c>
      <c r="BQ352" s="37" t="s">
        <v>103</v>
      </c>
      <c r="BR352" s="37" t="s">
        <v>103</v>
      </c>
      <c r="BS352" s="37" t="s">
        <v>103</v>
      </c>
      <c r="BT352" s="37" t="s">
        <v>103</v>
      </c>
      <c r="BU352" s="77" t="s">
        <v>109</v>
      </c>
      <c r="BV352" s="77" t="s">
        <v>109</v>
      </c>
      <c r="BW352" s="77" t="s">
        <v>109</v>
      </c>
      <c r="BX352" s="38"/>
      <c r="BY352" s="77" t="s">
        <v>109</v>
      </c>
      <c r="BZ352" s="77" t="s">
        <v>109</v>
      </c>
      <c r="CA352" s="77" t="s">
        <v>109</v>
      </c>
      <c r="CB352" s="77" t="s">
        <v>109</v>
      </c>
      <c r="CC352" s="77"/>
    </row>
    <row r="353" spans="1:81" s="124" customFormat="1" ht="12.75">
      <c r="A353" s="36">
        <v>116</v>
      </c>
      <c r="B353" s="76" t="s">
        <v>899</v>
      </c>
      <c r="C353" s="76" t="s">
        <v>1059</v>
      </c>
      <c r="D353" s="37" t="s">
        <v>886</v>
      </c>
      <c r="E353" s="33" t="s">
        <v>2896</v>
      </c>
      <c r="F353" s="78">
        <v>2139200</v>
      </c>
      <c r="G353" s="37" t="s">
        <v>157</v>
      </c>
      <c r="H353" s="39">
        <v>611.20000000000005</v>
      </c>
      <c r="I353" s="38">
        <v>1900</v>
      </c>
      <c r="J353" s="38" t="s">
        <v>955</v>
      </c>
      <c r="K353" s="40" t="s">
        <v>121</v>
      </c>
      <c r="L353" s="40" t="s">
        <v>138</v>
      </c>
      <c r="M353" s="4" t="s">
        <v>104</v>
      </c>
      <c r="N353" s="4" t="s">
        <v>104</v>
      </c>
      <c r="O353" s="37" t="s">
        <v>795</v>
      </c>
      <c r="P353" s="37" t="s">
        <v>146</v>
      </c>
      <c r="Q353" s="37" t="s">
        <v>800</v>
      </c>
      <c r="R353" s="37" t="s">
        <v>108</v>
      </c>
      <c r="S353" s="4" t="s">
        <v>109</v>
      </c>
      <c r="T353" s="37" t="s">
        <v>959</v>
      </c>
      <c r="U353" s="37" t="s">
        <v>441</v>
      </c>
      <c r="V353" s="4" t="s">
        <v>109</v>
      </c>
      <c r="W353" s="4" t="s">
        <v>109</v>
      </c>
      <c r="X353" s="4" t="s">
        <v>104</v>
      </c>
      <c r="Y353" s="77"/>
      <c r="Z353" s="4" t="s">
        <v>109</v>
      </c>
      <c r="AA353" s="4" t="s">
        <v>104</v>
      </c>
      <c r="AB353" s="4"/>
      <c r="AC353" s="4"/>
      <c r="AD353" s="4"/>
      <c r="AE353" s="4" t="s">
        <v>109</v>
      </c>
      <c r="AF353" s="4"/>
      <c r="AG353" s="4" t="s">
        <v>109</v>
      </c>
      <c r="AH353" s="4"/>
      <c r="AI353" s="4"/>
      <c r="AJ353" s="4"/>
      <c r="AK353" s="4"/>
      <c r="AL353" s="4" t="s">
        <v>111</v>
      </c>
      <c r="AM353" s="4" t="s">
        <v>112</v>
      </c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 t="s">
        <v>109</v>
      </c>
      <c r="BA353" s="4" t="s">
        <v>109</v>
      </c>
      <c r="BB353" s="4" t="s">
        <v>109</v>
      </c>
      <c r="BC353" s="4" t="s">
        <v>109</v>
      </c>
      <c r="BD353" s="4" t="s">
        <v>109</v>
      </c>
      <c r="BE353" s="4" t="s">
        <v>109</v>
      </c>
      <c r="BF353" s="37" t="s">
        <v>109</v>
      </c>
      <c r="BG353" s="37" t="s">
        <v>109</v>
      </c>
      <c r="BH353" s="4" t="s">
        <v>109</v>
      </c>
      <c r="BI353" s="4" t="s">
        <v>109</v>
      </c>
      <c r="BJ353" s="4" t="s">
        <v>109</v>
      </c>
      <c r="BK353" s="4" t="s">
        <v>109</v>
      </c>
      <c r="BL353" s="4" t="s">
        <v>109</v>
      </c>
      <c r="BM353" s="4"/>
      <c r="BN353" s="4"/>
      <c r="BO353" s="77"/>
      <c r="BP353" s="37" t="s">
        <v>103</v>
      </c>
      <c r="BQ353" s="37" t="s">
        <v>103</v>
      </c>
      <c r="BR353" s="37" t="s">
        <v>103</v>
      </c>
      <c r="BS353" s="37" t="s">
        <v>103</v>
      </c>
      <c r="BT353" s="37" t="s">
        <v>103</v>
      </c>
      <c r="BU353" s="77" t="s">
        <v>109</v>
      </c>
      <c r="BV353" s="77" t="s">
        <v>109</v>
      </c>
      <c r="BW353" s="77" t="s">
        <v>109</v>
      </c>
      <c r="BX353" s="38"/>
      <c r="BY353" s="77" t="s">
        <v>109</v>
      </c>
      <c r="BZ353" s="77" t="s">
        <v>109</v>
      </c>
      <c r="CA353" s="77" t="s">
        <v>109</v>
      </c>
      <c r="CB353" s="77" t="s">
        <v>109</v>
      </c>
      <c r="CC353" s="77"/>
    </row>
    <row r="354" spans="1:81" s="124" customFormat="1" ht="12.75">
      <c r="A354" s="36">
        <v>117</v>
      </c>
      <c r="B354" s="76" t="s">
        <v>897</v>
      </c>
      <c r="C354" s="76" t="s">
        <v>1060</v>
      </c>
      <c r="D354" s="37" t="s">
        <v>886</v>
      </c>
      <c r="E354" s="33" t="s">
        <v>2896</v>
      </c>
      <c r="F354" s="78">
        <v>223405</v>
      </c>
      <c r="G354" s="37" t="s">
        <v>157</v>
      </c>
      <c r="H354" s="39">
        <v>63.83</v>
      </c>
      <c r="I354" s="38" t="s">
        <v>798</v>
      </c>
      <c r="J354" s="38" t="s">
        <v>955</v>
      </c>
      <c r="K354" s="40" t="s">
        <v>118</v>
      </c>
      <c r="L354" s="40" t="s">
        <v>138</v>
      </c>
      <c r="M354" s="4" t="s">
        <v>109</v>
      </c>
      <c r="N354" s="4" t="s">
        <v>104</v>
      </c>
      <c r="O354" s="37" t="s">
        <v>795</v>
      </c>
      <c r="P354" s="37" t="s">
        <v>797</v>
      </c>
      <c r="Q354" s="37" t="s">
        <v>122</v>
      </c>
      <c r="R354" s="37" t="s">
        <v>108</v>
      </c>
      <c r="S354" s="4" t="s">
        <v>109</v>
      </c>
      <c r="T354" s="37" t="s">
        <v>772</v>
      </c>
      <c r="U354" s="37" t="s">
        <v>441</v>
      </c>
      <c r="V354" s="4" t="s">
        <v>109</v>
      </c>
      <c r="W354" s="4" t="s">
        <v>109</v>
      </c>
      <c r="X354" s="4" t="s">
        <v>104</v>
      </c>
      <c r="Y354" s="77"/>
      <c r="Z354" s="4" t="s">
        <v>109</v>
      </c>
      <c r="AA354" s="4" t="s">
        <v>104</v>
      </c>
      <c r="AB354" s="4"/>
      <c r="AC354" s="4"/>
      <c r="AD354" s="4"/>
      <c r="AE354" s="4" t="s">
        <v>109</v>
      </c>
      <c r="AF354" s="4"/>
      <c r="AG354" s="4" t="s">
        <v>109</v>
      </c>
      <c r="AH354" s="4"/>
      <c r="AI354" s="4"/>
      <c r="AJ354" s="4"/>
      <c r="AK354" s="4"/>
      <c r="AL354" s="4" t="s">
        <v>111</v>
      </c>
      <c r="AM354" s="4" t="s">
        <v>112</v>
      </c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 t="s">
        <v>109</v>
      </c>
      <c r="BA354" s="4" t="s">
        <v>109</v>
      </c>
      <c r="BB354" s="4" t="s">
        <v>109</v>
      </c>
      <c r="BC354" s="4" t="s">
        <v>109</v>
      </c>
      <c r="BD354" s="4" t="s">
        <v>109</v>
      </c>
      <c r="BE354" s="4" t="s">
        <v>109</v>
      </c>
      <c r="BF354" s="37" t="s">
        <v>109</v>
      </c>
      <c r="BG354" s="37" t="s">
        <v>109</v>
      </c>
      <c r="BH354" s="4" t="s">
        <v>109</v>
      </c>
      <c r="BI354" s="4" t="s">
        <v>109</v>
      </c>
      <c r="BJ354" s="4" t="s">
        <v>109</v>
      </c>
      <c r="BK354" s="4" t="s">
        <v>109</v>
      </c>
      <c r="BL354" s="4" t="s">
        <v>109</v>
      </c>
      <c r="BM354" s="4"/>
      <c r="BN354" s="4"/>
      <c r="BO354" s="77"/>
      <c r="BP354" s="37" t="s">
        <v>103</v>
      </c>
      <c r="BQ354" s="37" t="s">
        <v>103</v>
      </c>
      <c r="BR354" s="37" t="s">
        <v>103</v>
      </c>
      <c r="BS354" s="37" t="s">
        <v>103</v>
      </c>
      <c r="BT354" s="37" t="s">
        <v>103</v>
      </c>
      <c r="BU354" s="77" t="s">
        <v>109</v>
      </c>
      <c r="BV354" s="77" t="s">
        <v>109</v>
      </c>
      <c r="BW354" s="77" t="s">
        <v>109</v>
      </c>
      <c r="BX354" s="38"/>
      <c r="BY354" s="77" t="s">
        <v>109</v>
      </c>
      <c r="BZ354" s="77" t="s">
        <v>109</v>
      </c>
      <c r="CA354" s="77" t="s">
        <v>109</v>
      </c>
      <c r="CB354" s="77" t="s">
        <v>109</v>
      </c>
      <c r="CC354" s="77"/>
    </row>
    <row r="355" spans="1:81" s="124" customFormat="1" ht="12.75">
      <c r="A355" s="36">
        <v>118</v>
      </c>
      <c r="B355" s="76" t="s">
        <v>890</v>
      </c>
      <c r="C355" s="76" t="s">
        <v>1061</v>
      </c>
      <c r="D355" s="37" t="s">
        <v>886</v>
      </c>
      <c r="E355" s="33" t="s">
        <v>2896</v>
      </c>
      <c r="F355" s="78">
        <v>420000</v>
      </c>
      <c r="G355" s="37" t="s">
        <v>157</v>
      </c>
      <c r="H355" s="39">
        <v>120</v>
      </c>
      <c r="I355" s="38">
        <v>1918</v>
      </c>
      <c r="J355" s="38" t="s">
        <v>955</v>
      </c>
      <c r="K355" s="40" t="s">
        <v>118</v>
      </c>
      <c r="L355" s="40" t="s">
        <v>138</v>
      </c>
      <c r="M355" s="4" t="s">
        <v>104</v>
      </c>
      <c r="N355" s="4" t="s">
        <v>104</v>
      </c>
      <c r="O355" s="37" t="s">
        <v>795</v>
      </c>
      <c r="P355" s="37" t="s">
        <v>146</v>
      </c>
      <c r="Q355" s="37" t="s">
        <v>800</v>
      </c>
      <c r="R355" s="37" t="s">
        <v>796</v>
      </c>
      <c r="S355" s="4" t="s">
        <v>109</v>
      </c>
      <c r="T355" s="37" t="s">
        <v>959</v>
      </c>
      <c r="U355" s="37" t="s">
        <v>441</v>
      </c>
      <c r="V355" s="4" t="s">
        <v>109</v>
      </c>
      <c r="W355" s="4" t="s">
        <v>109</v>
      </c>
      <c r="X355" s="4" t="s">
        <v>104</v>
      </c>
      <c r="Y355" s="77"/>
      <c r="Z355" s="4" t="s">
        <v>109</v>
      </c>
      <c r="AA355" s="4" t="s">
        <v>104</v>
      </c>
      <c r="AB355" s="4"/>
      <c r="AC355" s="4"/>
      <c r="AD355" s="4"/>
      <c r="AE355" s="4" t="s">
        <v>109</v>
      </c>
      <c r="AF355" s="4"/>
      <c r="AG355" s="4" t="s">
        <v>109</v>
      </c>
      <c r="AH355" s="4"/>
      <c r="AI355" s="4"/>
      <c r="AJ355" s="4"/>
      <c r="AK355" s="4"/>
      <c r="AL355" s="4" t="s">
        <v>111</v>
      </c>
      <c r="AM355" s="4" t="s">
        <v>112</v>
      </c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 t="s">
        <v>109</v>
      </c>
      <c r="BA355" s="4" t="s">
        <v>109</v>
      </c>
      <c r="BB355" s="4" t="s">
        <v>109</v>
      </c>
      <c r="BC355" s="4" t="s">
        <v>109</v>
      </c>
      <c r="BD355" s="4" t="s">
        <v>109</v>
      </c>
      <c r="BE355" s="4" t="s">
        <v>109</v>
      </c>
      <c r="BF355" s="37" t="s">
        <v>109</v>
      </c>
      <c r="BG355" s="37" t="s">
        <v>109</v>
      </c>
      <c r="BH355" s="4" t="s">
        <v>109</v>
      </c>
      <c r="BI355" s="4" t="s">
        <v>109</v>
      </c>
      <c r="BJ355" s="4" t="s">
        <v>109</v>
      </c>
      <c r="BK355" s="4" t="s">
        <v>109</v>
      </c>
      <c r="BL355" s="4" t="s">
        <v>109</v>
      </c>
      <c r="BM355" s="4"/>
      <c r="BN355" s="4"/>
      <c r="BO355" s="77"/>
      <c r="BP355" s="37" t="s">
        <v>103</v>
      </c>
      <c r="BQ355" s="37" t="s">
        <v>103</v>
      </c>
      <c r="BR355" s="37" t="s">
        <v>103</v>
      </c>
      <c r="BS355" s="37" t="s">
        <v>103</v>
      </c>
      <c r="BT355" s="37" t="s">
        <v>103</v>
      </c>
      <c r="BU355" s="77" t="s">
        <v>109</v>
      </c>
      <c r="BV355" s="77" t="s">
        <v>109</v>
      </c>
      <c r="BW355" s="77" t="s">
        <v>109</v>
      </c>
      <c r="BX355" s="38"/>
      <c r="BY355" s="77" t="s">
        <v>109</v>
      </c>
      <c r="BZ355" s="77" t="s">
        <v>109</v>
      </c>
      <c r="CA355" s="77" t="s">
        <v>109</v>
      </c>
      <c r="CB355" s="77" t="s">
        <v>109</v>
      </c>
      <c r="CC355" s="77"/>
    </row>
    <row r="356" spans="1:81" s="124" customFormat="1" ht="12.75">
      <c r="A356" s="36">
        <v>119</v>
      </c>
      <c r="B356" s="76" t="s">
        <v>890</v>
      </c>
      <c r="C356" s="76" t="s">
        <v>1062</v>
      </c>
      <c r="D356" s="37" t="s">
        <v>886</v>
      </c>
      <c r="E356" s="33" t="s">
        <v>2896</v>
      </c>
      <c r="F356" s="78">
        <v>805000</v>
      </c>
      <c r="G356" s="37" t="s">
        <v>157</v>
      </c>
      <c r="H356" s="39">
        <v>230</v>
      </c>
      <c r="I356" s="38">
        <v>1906</v>
      </c>
      <c r="J356" s="38" t="s">
        <v>955</v>
      </c>
      <c r="K356" s="40" t="s">
        <v>121</v>
      </c>
      <c r="L356" s="40" t="s">
        <v>138</v>
      </c>
      <c r="M356" s="4" t="s">
        <v>109</v>
      </c>
      <c r="N356" s="4" t="s">
        <v>104</v>
      </c>
      <c r="O356" s="37" t="s">
        <v>795</v>
      </c>
      <c r="P356" s="37" t="s">
        <v>146</v>
      </c>
      <c r="Q356" s="37" t="s">
        <v>800</v>
      </c>
      <c r="R356" s="37" t="s">
        <v>108</v>
      </c>
      <c r="S356" s="4" t="s">
        <v>109</v>
      </c>
      <c r="T356" s="37" t="s">
        <v>959</v>
      </c>
      <c r="U356" s="37" t="s">
        <v>441</v>
      </c>
      <c r="V356" s="4" t="s">
        <v>109</v>
      </c>
      <c r="W356" s="4" t="s">
        <v>109</v>
      </c>
      <c r="X356" s="4" t="s">
        <v>104</v>
      </c>
      <c r="Y356" s="77"/>
      <c r="Z356" s="4" t="s">
        <v>109</v>
      </c>
      <c r="AA356" s="4" t="s">
        <v>104</v>
      </c>
      <c r="AB356" s="4"/>
      <c r="AC356" s="4"/>
      <c r="AD356" s="4"/>
      <c r="AE356" s="4" t="s">
        <v>109</v>
      </c>
      <c r="AF356" s="4"/>
      <c r="AG356" s="4" t="s">
        <v>109</v>
      </c>
      <c r="AH356" s="4"/>
      <c r="AI356" s="4"/>
      <c r="AJ356" s="4"/>
      <c r="AK356" s="4"/>
      <c r="AL356" s="4" t="s">
        <v>111</v>
      </c>
      <c r="AM356" s="4" t="s">
        <v>112</v>
      </c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 t="s">
        <v>109</v>
      </c>
      <c r="BA356" s="4" t="s">
        <v>109</v>
      </c>
      <c r="BB356" s="4" t="s">
        <v>109</v>
      </c>
      <c r="BC356" s="4" t="s">
        <v>109</v>
      </c>
      <c r="BD356" s="4" t="s">
        <v>109</v>
      </c>
      <c r="BE356" s="4" t="s">
        <v>109</v>
      </c>
      <c r="BF356" s="37" t="s">
        <v>109</v>
      </c>
      <c r="BG356" s="37" t="s">
        <v>109</v>
      </c>
      <c r="BH356" s="4" t="s">
        <v>109</v>
      </c>
      <c r="BI356" s="4" t="s">
        <v>109</v>
      </c>
      <c r="BJ356" s="4" t="s">
        <v>109</v>
      </c>
      <c r="BK356" s="4" t="s">
        <v>109</v>
      </c>
      <c r="BL356" s="4" t="s">
        <v>109</v>
      </c>
      <c r="BM356" s="4"/>
      <c r="BN356" s="4"/>
      <c r="BO356" s="77"/>
      <c r="BP356" s="37" t="s">
        <v>103</v>
      </c>
      <c r="BQ356" s="37" t="s">
        <v>103</v>
      </c>
      <c r="BR356" s="37" t="s">
        <v>103</v>
      </c>
      <c r="BS356" s="37" t="s">
        <v>103</v>
      </c>
      <c r="BT356" s="37" t="s">
        <v>103</v>
      </c>
      <c r="BU356" s="77" t="s">
        <v>109</v>
      </c>
      <c r="BV356" s="77" t="s">
        <v>109</v>
      </c>
      <c r="BW356" s="77" t="s">
        <v>109</v>
      </c>
      <c r="BX356" s="38"/>
      <c r="BY356" s="77" t="s">
        <v>109</v>
      </c>
      <c r="BZ356" s="77" t="s">
        <v>109</v>
      </c>
      <c r="CA356" s="77" t="s">
        <v>109</v>
      </c>
      <c r="CB356" s="77" t="s">
        <v>109</v>
      </c>
      <c r="CC356" s="77"/>
    </row>
    <row r="357" spans="1:81" s="124" customFormat="1" ht="12.75">
      <c r="A357" s="36">
        <v>120</v>
      </c>
      <c r="B357" s="76" t="s">
        <v>890</v>
      </c>
      <c r="C357" s="76" t="s">
        <v>1063</v>
      </c>
      <c r="D357" s="37" t="s">
        <v>886</v>
      </c>
      <c r="E357" s="33" t="s">
        <v>2896</v>
      </c>
      <c r="F357" s="78">
        <v>770000</v>
      </c>
      <c r="G357" s="37" t="s">
        <v>157</v>
      </c>
      <c r="H357" s="39">
        <v>220</v>
      </c>
      <c r="I357" s="38">
        <v>1910</v>
      </c>
      <c r="J357" s="38" t="s">
        <v>955</v>
      </c>
      <c r="K357" s="40" t="s">
        <v>121</v>
      </c>
      <c r="L357" s="40" t="s">
        <v>138</v>
      </c>
      <c r="M357" s="4" t="s">
        <v>104</v>
      </c>
      <c r="N357" s="4" t="s">
        <v>104</v>
      </c>
      <c r="O357" s="37" t="s">
        <v>795</v>
      </c>
      <c r="P357" s="37" t="s">
        <v>146</v>
      </c>
      <c r="Q357" s="37" t="s">
        <v>800</v>
      </c>
      <c r="R357" s="37" t="s">
        <v>108</v>
      </c>
      <c r="S357" s="4" t="s">
        <v>109</v>
      </c>
      <c r="T357" s="37" t="s">
        <v>959</v>
      </c>
      <c r="U357" s="37" t="s">
        <v>441</v>
      </c>
      <c r="V357" s="4" t="s">
        <v>109</v>
      </c>
      <c r="W357" s="4" t="s">
        <v>109</v>
      </c>
      <c r="X357" s="4" t="s">
        <v>104</v>
      </c>
      <c r="Y357" s="77"/>
      <c r="Z357" s="4" t="s">
        <v>109</v>
      </c>
      <c r="AA357" s="4" t="s">
        <v>104</v>
      </c>
      <c r="AB357" s="4"/>
      <c r="AC357" s="4"/>
      <c r="AD357" s="4"/>
      <c r="AE357" s="4" t="s">
        <v>109</v>
      </c>
      <c r="AF357" s="4"/>
      <c r="AG357" s="4" t="s">
        <v>109</v>
      </c>
      <c r="AH357" s="4"/>
      <c r="AI357" s="4"/>
      <c r="AJ357" s="4"/>
      <c r="AK357" s="4"/>
      <c r="AL357" s="4" t="s">
        <v>111</v>
      </c>
      <c r="AM357" s="4" t="s">
        <v>112</v>
      </c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 t="s">
        <v>109</v>
      </c>
      <c r="BA357" s="4" t="s">
        <v>109</v>
      </c>
      <c r="BB357" s="4" t="s">
        <v>109</v>
      </c>
      <c r="BC357" s="4" t="s">
        <v>109</v>
      </c>
      <c r="BD357" s="4" t="s">
        <v>109</v>
      </c>
      <c r="BE357" s="4" t="s">
        <v>109</v>
      </c>
      <c r="BF357" s="37" t="s">
        <v>109</v>
      </c>
      <c r="BG357" s="37" t="s">
        <v>109</v>
      </c>
      <c r="BH357" s="4" t="s">
        <v>109</v>
      </c>
      <c r="BI357" s="4" t="s">
        <v>109</v>
      </c>
      <c r="BJ357" s="4" t="s">
        <v>109</v>
      </c>
      <c r="BK357" s="4" t="s">
        <v>109</v>
      </c>
      <c r="BL357" s="4" t="s">
        <v>109</v>
      </c>
      <c r="BM357" s="4"/>
      <c r="BN357" s="4"/>
      <c r="BO357" s="77"/>
      <c r="BP357" s="37" t="s">
        <v>103</v>
      </c>
      <c r="BQ357" s="37" t="s">
        <v>103</v>
      </c>
      <c r="BR357" s="37" t="s">
        <v>103</v>
      </c>
      <c r="BS357" s="37" t="s">
        <v>103</v>
      </c>
      <c r="BT357" s="37" t="s">
        <v>103</v>
      </c>
      <c r="BU357" s="77" t="s">
        <v>109</v>
      </c>
      <c r="BV357" s="77" t="s">
        <v>109</v>
      </c>
      <c r="BW357" s="77" t="s">
        <v>109</v>
      </c>
      <c r="BX357" s="38"/>
      <c r="BY357" s="77" t="s">
        <v>109</v>
      </c>
      <c r="BZ357" s="77" t="s">
        <v>109</v>
      </c>
      <c r="CA357" s="77" t="s">
        <v>109</v>
      </c>
      <c r="CB357" s="77" t="s">
        <v>109</v>
      </c>
      <c r="CC357" s="77"/>
    </row>
    <row r="358" spans="1:81" s="124" customFormat="1" ht="12.75">
      <c r="A358" s="36">
        <v>121</v>
      </c>
      <c r="B358" s="76" t="s">
        <v>911</v>
      </c>
      <c r="C358" s="76" t="s">
        <v>1099</v>
      </c>
      <c r="D358" s="37" t="s">
        <v>886</v>
      </c>
      <c r="E358" s="33" t="s">
        <v>2896</v>
      </c>
      <c r="F358" s="78">
        <v>2845500</v>
      </c>
      <c r="G358" s="37" t="s">
        <v>157</v>
      </c>
      <c r="H358" s="39">
        <v>813</v>
      </c>
      <c r="I358" s="38">
        <v>1960</v>
      </c>
      <c r="J358" s="38" t="s">
        <v>101</v>
      </c>
      <c r="K358" s="40" t="s">
        <v>118</v>
      </c>
      <c r="L358" s="40" t="s">
        <v>103</v>
      </c>
      <c r="M358" s="4" t="s">
        <v>109</v>
      </c>
      <c r="N358" s="4" t="s">
        <v>109</v>
      </c>
      <c r="O358" s="37" t="s">
        <v>795</v>
      </c>
      <c r="P358" s="37" t="s">
        <v>793</v>
      </c>
      <c r="Q358" s="37" t="s">
        <v>122</v>
      </c>
      <c r="R358" s="37" t="s">
        <v>108</v>
      </c>
      <c r="S358" s="4" t="s">
        <v>109</v>
      </c>
      <c r="T358" s="37" t="s">
        <v>964</v>
      </c>
      <c r="U358" s="37" t="s">
        <v>441</v>
      </c>
      <c r="V358" s="4" t="s">
        <v>109</v>
      </c>
      <c r="W358" s="4" t="s">
        <v>109</v>
      </c>
      <c r="X358" s="4" t="s">
        <v>104</v>
      </c>
      <c r="Y358" s="77"/>
      <c r="Z358" s="4" t="s">
        <v>109</v>
      </c>
      <c r="AA358" s="4" t="s">
        <v>104</v>
      </c>
      <c r="AB358" s="4"/>
      <c r="AC358" s="4"/>
      <c r="AD358" s="4"/>
      <c r="AE358" s="4" t="s">
        <v>109</v>
      </c>
      <c r="AF358" s="4"/>
      <c r="AG358" s="4" t="s">
        <v>109</v>
      </c>
      <c r="AH358" s="4"/>
      <c r="AI358" s="4"/>
      <c r="AJ358" s="4"/>
      <c r="AK358" s="4"/>
      <c r="AL358" s="4" t="s">
        <v>111</v>
      </c>
      <c r="AM358" s="4" t="s">
        <v>112</v>
      </c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 t="s">
        <v>109</v>
      </c>
      <c r="BA358" s="4" t="s">
        <v>109</v>
      </c>
      <c r="BB358" s="4" t="s">
        <v>109</v>
      </c>
      <c r="BC358" s="4" t="s">
        <v>109</v>
      </c>
      <c r="BD358" s="4" t="s">
        <v>109</v>
      </c>
      <c r="BE358" s="4" t="s">
        <v>109</v>
      </c>
      <c r="BF358" s="37" t="s">
        <v>109</v>
      </c>
      <c r="BG358" s="37" t="s">
        <v>109</v>
      </c>
      <c r="BH358" s="4" t="s">
        <v>109</v>
      </c>
      <c r="BI358" s="4" t="s">
        <v>109</v>
      </c>
      <c r="BJ358" s="4" t="s">
        <v>109</v>
      </c>
      <c r="BK358" s="4" t="s">
        <v>109</v>
      </c>
      <c r="BL358" s="4" t="s">
        <v>109</v>
      </c>
      <c r="BM358" s="4"/>
      <c r="BN358" s="4"/>
      <c r="BO358" s="77"/>
      <c r="BP358" s="37" t="s">
        <v>103</v>
      </c>
      <c r="BQ358" s="37" t="s">
        <v>103</v>
      </c>
      <c r="BR358" s="37" t="s">
        <v>103</v>
      </c>
      <c r="BS358" s="37" t="s">
        <v>103</v>
      </c>
      <c r="BT358" s="37" t="s">
        <v>103</v>
      </c>
      <c r="BU358" s="77" t="s">
        <v>109</v>
      </c>
      <c r="BV358" s="77" t="s">
        <v>109</v>
      </c>
      <c r="BW358" s="77" t="s">
        <v>109</v>
      </c>
      <c r="BX358" s="38"/>
      <c r="BY358" s="77" t="s">
        <v>109</v>
      </c>
      <c r="BZ358" s="77" t="s">
        <v>109</v>
      </c>
      <c r="CA358" s="77" t="s">
        <v>109</v>
      </c>
      <c r="CB358" s="77" t="s">
        <v>109</v>
      </c>
      <c r="CC358" s="77"/>
    </row>
    <row r="359" spans="1:81" s="124" customFormat="1" ht="12.75">
      <c r="A359" s="36">
        <v>122</v>
      </c>
      <c r="B359" s="76" t="s">
        <v>890</v>
      </c>
      <c r="C359" s="76" t="s">
        <v>1064</v>
      </c>
      <c r="D359" s="37" t="s">
        <v>886</v>
      </c>
      <c r="E359" s="33" t="s">
        <v>2896</v>
      </c>
      <c r="F359" s="78">
        <v>854000</v>
      </c>
      <c r="G359" s="37" t="s">
        <v>157</v>
      </c>
      <c r="H359" s="39">
        <v>244</v>
      </c>
      <c r="I359" s="38">
        <v>1896</v>
      </c>
      <c r="J359" s="38" t="s">
        <v>955</v>
      </c>
      <c r="K359" s="40" t="s">
        <v>121</v>
      </c>
      <c r="L359" s="40" t="s">
        <v>138</v>
      </c>
      <c r="M359" s="4" t="s">
        <v>104</v>
      </c>
      <c r="N359" s="4" t="s">
        <v>104</v>
      </c>
      <c r="O359" s="37" t="s">
        <v>795</v>
      </c>
      <c r="P359" s="37" t="s">
        <v>146</v>
      </c>
      <c r="Q359" s="37" t="s">
        <v>800</v>
      </c>
      <c r="R359" s="37" t="s">
        <v>108</v>
      </c>
      <c r="S359" s="4" t="s">
        <v>109</v>
      </c>
      <c r="T359" s="37" t="s">
        <v>959</v>
      </c>
      <c r="U359" s="37" t="s">
        <v>441</v>
      </c>
      <c r="V359" s="4" t="s">
        <v>109</v>
      </c>
      <c r="W359" s="4" t="s">
        <v>109</v>
      </c>
      <c r="X359" s="4" t="s">
        <v>104</v>
      </c>
      <c r="Y359" s="77"/>
      <c r="Z359" s="4" t="s">
        <v>109</v>
      </c>
      <c r="AA359" s="4" t="s">
        <v>104</v>
      </c>
      <c r="AB359" s="4"/>
      <c r="AC359" s="4"/>
      <c r="AD359" s="4"/>
      <c r="AE359" s="4" t="s">
        <v>109</v>
      </c>
      <c r="AF359" s="4"/>
      <c r="AG359" s="4" t="s">
        <v>109</v>
      </c>
      <c r="AH359" s="4"/>
      <c r="AI359" s="4"/>
      <c r="AJ359" s="4"/>
      <c r="AK359" s="4"/>
      <c r="AL359" s="4" t="s">
        <v>111</v>
      </c>
      <c r="AM359" s="4" t="s">
        <v>112</v>
      </c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 t="s">
        <v>109</v>
      </c>
      <c r="BA359" s="4" t="s">
        <v>109</v>
      </c>
      <c r="BB359" s="4" t="s">
        <v>109</v>
      </c>
      <c r="BC359" s="4" t="s">
        <v>109</v>
      </c>
      <c r="BD359" s="4" t="s">
        <v>109</v>
      </c>
      <c r="BE359" s="4" t="s">
        <v>109</v>
      </c>
      <c r="BF359" s="37" t="s">
        <v>109</v>
      </c>
      <c r="BG359" s="37" t="s">
        <v>109</v>
      </c>
      <c r="BH359" s="4" t="s">
        <v>109</v>
      </c>
      <c r="BI359" s="4" t="s">
        <v>109</v>
      </c>
      <c r="BJ359" s="4" t="s">
        <v>109</v>
      </c>
      <c r="BK359" s="4" t="s">
        <v>109</v>
      </c>
      <c r="BL359" s="4" t="s">
        <v>109</v>
      </c>
      <c r="BM359" s="4"/>
      <c r="BN359" s="4"/>
      <c r="BO359" s="77"/>
      <c r="BP359" s="37" t="s">
        <v>103</v>
      </c>
      <c r="BQ359" s="37" t="s">
        <v>103</v>
      </c>
      <c r="BR359" s="37" t="s">
        <v>103</v>
      </c>
      <c r="BS359" s="37" t="s">
        <v>103</v>
      </c>
      <c r="BT359" s="37" t="s">
        <v>103</v>
      </c>
      <c r="BU359" s="77" t="s">
        <v>109</v>
      </c>
      <c r="BV359" s="77" t="s">
        <v>109</v>
      </c>
      <c r="BW359" s="77" t="s">
        <v>109</v>
      </c>
      <c r="BX359" s="38"/>
      <c r="BY359" s="77" t="s">
        <v>109</v>
      </c>
      <c r="BZ359" s="77" t="s">
        <v>109</v>
      </c>
      <c r="CA359" s="77" t="s">
        <v>109</v>
      </c>
      <c r="CB359" s="77" t="s">
        <v>109</v>
      </c>
      <c r="CC359" s="77"/>
    </row>
    <row r="360" spans="1:81" s="124" customFormat="1" ht="12.75">
      <c r="A360" s="36">
        <v>123</v>
      </c>
      <c r="B360" s="76" t="s">
        <v>932</v>
      </c>
      <c r="C360" s="76" t="s">
        <v>1065</v>
      </c>
      <c r="D360" s="37" t="s">
        <v>886</v>
      </c>
      <c r="E360" s="33" t="s">
        <v>2896</v>
      </c>
      <c r="F360" s="78">
        <v>1568700</v>
      </c>
      <c r="G360" s="37" t="s">
        <v>157</v>
      </c>
      <c r="H360" s="39">
        <v>448.2</v>
      </c>
      <c r="I360" s="38">
        <v>1828</v>
      </c>
      <c r="J360" s="38" t="s">
        <v>955</v>
      </c>
      <c r="K360" s="40" t="s">
        <v>121</v>
      </c>
      <c r="L360" s="40" t="s">
        <v>138</v>
      </c>
      <c r="M360" s="4" t="s">
        <v>104</v>
      </c>
      <c r="N360" s="4" t="s">
        <v>104</v>
      </c>
      <c r="O360" s="37" t="s">
        <v>795</v>
      </c>
      <c r="P360" s="37" t="s">
        <v>146</v>
      </c>
      <c r="Q360" s="37" t="s">
        <v>800</v>
      </c>
      <c r="R360" s="37" t="s">
        <v>108</v>
      </c>
      <c r="S360" s="4" t="s">
        <v>109</v>
      </c>
      <c r="T360" s="37" t="s">
        <v>964</v>
      </c>
      <c r="U360" s="37" t="s">
        <v>441</v>
      </c>
      <c r="V360" s="4" t="s">
        <v>109</v>
      </c>
      <c r="W360" s="4" t="s">
        <v>109</v>
      </c>
      <c r="X360" s="4" t="s">
        <v>104</v>
      </c>
      <c r="Y360" s="77"/>
      <c r="Z360" s="4" t="s">
        <v>109</v>
      </c>
      <c r="AA360" s="4" t="s">
        <v>104</v>
      </c>
      <c r="AB360" s="4"/>
      <c r="AC360" s="4"/>
      <c r="AD360" s="4"/>
      <c r="AE360" s="4" t="s">
        <v>109</v>
      </c>
      <c r="AF360" s="4"/>
      <c r="AG360" s="4" t="s">
        <v>109</v>
      </c>
      <c r="AH360" s="4"/>
      <c r="AI360" s="4"/>
      <c r="AJ360" s="4"/>
      <c r="AK360" s="4"/>
      <c r="AL360" s="4" t="s">
        <v>111</v>
      </c>
      <c r="AM360" s="4" t="s">
        <v>112</v>
      </c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 t="s">
        <v>109</v>
      </c>
      <c r="BA360" s="4" t="s">
        <v>109</v>
      </c>
      <c r="BB360" s="4" t="s">
        <v>109</v>
      </c>
      <c r="BC360" s="4" t="s">
        <v>109</v>
      </c>
      <c r="BD360" s="4" t="s">
        <v>109</v>
      </c>
      <c r="BE360" s="4" t="s">
        <v>109</v>
      </c>
      <c r="BF360" s="37" t="s">
        <v>109</v>
      </c>
      <c r="BG360" s="37" t="s">
        <v>109</v>
      </c>
      <c r="BH360" s="4" t="s">
        <v>109</v>
      </c>
      <c r="BI360" s="4" t="s">
        <v>109</v>
      </c>
      <c r="BJ360" s="4" t="s">
        <v>109</v>
      </c>
      <c r="BK360" s="4" t="s">
        <v>109</v>
      </c>
      <c r="BL360" s="4" t="s">
        <v>109</v>
      </c>
      <c r="BM360" s="4"/>
      <c r="BN360" s="4"/>
      <c r="BO360" s="77"/>
      <c r="BP360" s="37" t="s">
        <v>103</v>
      </c>
      <c r="BQ360" s="37" t="s">
        <v>103</v>
      </c>
      <c r="BR360" s="37" t="s">
        <v>103</v>
      </c>
      <c r="BS360" s="37" t="s">
        <v>103</v>
      </c>
      <c r="BT360" s="37" t="s">
        <v>103</v>
      </c>
      <c r="BU360" s="77" t="s">
        <v>109</v>
      </c>
      <c r="BV360" s="77" t="s">
        <v>109</v>
      </c>
      <c r="BW360" s="77" t="s">
        <v>109</v>
      </c>
      <c r="BX360" s="38"/>
      <c r="BY360" s="77" t="s">
        <v>109</v>
      </c>
      <c r="BZ360" s="77" t="s">
        <v>109</v>
      </c>
      <c r="CA360" s="77" t="s">
        <v>109</v>
      </c>
      <c r="CB360" s="77" t="s">
        <v>109</v>
      </c>
      <c r="CC360" s="77"/>
    </row>
    <row r="361" spans="1:81" s="124" customFormat="1" ht="12.75">
      <c r="A361" s="36">
        <v>124</v>
      </c>
      <c r="B361" s="76" t="s">
        <v>890</v>
      </c>
      <c r="C361" s="76" t="s">
        <v>1066</v>
      </c>
      <c r="D361" s="37" t="s">
        <v>886</v>
      </c>
      <c r="E361" s="33" t="s">
        <v>2896</v>
      </c>
      <c r="F361" s="78">
        <v>619500</v>
      </c>
      <c r="G361" s="37" t="s">
        <v>157</v>
      </c>
      <c r="H361" s="39">
        <v>177</v>
      </c>
      <c r="I361" s="38">
        <v>1903</v>
      </c>
      <c r="J361" s="38" t="s">
        <v>955</v>
      </c>
      <c r="K361" s="40" t="s">
        <v>118</v>
      </c>
      <c r="L361" s="40" t="s">
        <v>103</v>
      </c>
      <c r="M361" s="4" t="s">
        <v>104</v>
      </c>
      <c r="N361" s="4" t="s">
        <v>109</v>
      </c>
      <c r="O361" s="37" t="s">
        <v>795</v>
      </c>
      <c r="P361" s="37" t="s">
        <v>146</v>
      </c>
      <c r="Q361" s="37" t="s">
        <v>800</v>
      </c>
      <c r="R361" s="37" t="s">
        <v>794</v>
      </c>
      <c r="S361" s="4" t="s">
        <v>109</v>
      </c>
      <c r="T361" s="37" t="s">
        <v>959</v>
      </c>
      <c r="U361" s="37" t="s">
        <v>441</v>
      </c>
      <c r="V361" s="4" t="s">
        <v>109</v>
      </c>
      <c r="W361" s="4" t="s">
        <v>109</v>
      </c>
      <c r="X361" s="4" t="s">
        <v>104</v>
      </c>
      <c r="Y361" s="77"/>
      <c r="Z361" s="4" t="s">
        <v>109</v>
      </c>
      <c r="AA361" s="4" t="s">
        <v>104</v>
      </c>
      <c r="AB361" s="4"/>
      <c r="AC361" s="4"/>
      <c r="AD361" s="4"/>
      <c r="AE361" s="4" t="s">
        <v>109</v>
      </c>
      <c r="AF361" s="4"/>
      <c r="AG361" s="4" t="s">
        <v>109</v>
      </c>
      <c r="AH361" s="4"/>
      <c r="AI361" s="4"/>
      <c r="AJ361" s="4"/>
      <c r="AK361" s="4"/>
      <c r="AL361" s="4" t="s">
        <v>111</v>
      </c>
      <c r="AM361" s="4" t="s">
        <v>112</v>
      </c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 t="s">
        <v>109</v>
      </c>
      <c r="BA361" s="4" t="s">
        <v>109</v>
      </c>
      <c r="BB361" s="4" t="s">
        <v>109</v>
      </c>
      <c r="BC361" s="4" t="s">
        <v>109</v>
      </c>
      <c r="BD361" s="4" t="s">
        <v>109</v>
      </c>
      <c r="BE361" s="4" t="s">
        <v>109</v>
      </c>
      <c r="BF361" s="37" t="s">
        <v>109</v>
      </c>
      <c r="BG361" s="37" t="s">
        <v>109</v>
      </c>
      <c r="BH361" s="4" t="s">
        <v>109</v>
      </c>
      <c r="BI361" s="4" t="s">
        <v>109</v>
      </c>
      <c r="BJ361" s="4" t="s">
        <v>109</v>
      </c>
      <c r="BK361" s="4" t="s">
        <v>109</v>
      </c>
      <c r="BL361" s="4" t="s">
        <v>109</v>
      </c>
      <c r="BM361" s="4"/>
      <c r="BN361" s="4"/>
      <c r="BO361" s="77"/>
      <c r="BP361" s="37" t="s">
        <v>103</v>
      </c>
      <c r="BQ361" s="37" t="s">
        <v>103</v>
      </c>
      <c r="BR361" s="37" t="s">
        <v>103</v>
      </c>
      <c r="BS361" s="37" t="s">
        <v>103</v>
      </c>
      <c r="BT361" s="37" t="s">
        <v>103</v>
      </c>
      <c r="BU361" s="77" t="s">
        <v>109</v>
      </c>
      <c r="BV361" s="77" t="s">
        <v>109</v>
      </c>
      <c r="BW361" s="77" t="s">
        <v>109</v>
      </c>
      <c r="BX361" s="38"/>
      <c r="BY361" s="77" t="s">
        <v>109</v>
      </c>
      <c r="BZ361" s="77" t="s">
        <v>109</v>
      </c>
      <c r="CA361" s="77" t="s">
        <v>109</v>
      </c>
      <c r="CB361" s="77" t="s">
        <v>109</v>
      </c>
      <c r="CC361" s="77"/>
    </row>
    <row r="362" spans="1:81" s="124" customFormat="1" ht="12.75">
      <c r="A362" s="36">
        <v>125</v>
      </c>
      <c r="B362" s="76" t="s">
        <v>890</v>
      </c>
      <c r="C362" s="76" t="s">
        <v>1067</v>
      </c>
      <c r="D362" s="37" t="s">
        <v>886</v>
      </c>
      <c r="E362" s="33" t="s">
        <v>2896</v>
      </c>
      <c r="F362" s="78">
        <v>282870</v>
      </c>
      <c r="G362" s="37" t="s">
        <v>157</v>
      </c>
      <c r="H362" s="39">
        <v>80.819999999999993</v>
      </c>
      <c r="I362" s="38">
        <v>1936</v>
      </c>
      <c r="J362" s="38" t="s">
        <v>955</v>
      </c>
      <c r="K362" s="40" t="s">
        <v>118</v>
      </c>
      <c r="L362" s="40" t="s">
        <v>103</v>
      </c>
      <c r="M362" s="4" t="s">
        <v>109</v>
      </c>
      <c r="N362" s="4" t="s">
        <v>104</v>
      </c>
      <c r="O362" s="37" t="s">
        <v>795</v>
      </c>
      <c r="P362" s="37" t="s">
        <v>146</v>
      </c>
      <c r="Q362" s="37" t="s">
        <v>800</v>
      </c>
      <c r="R362" s="37" t="s">
        <v>108</v>
      </c>
      <c r="S362" s="4" t="s">
        <v>109</v>
      </c>
      <c r="T362" s="37" t="s">
        <v>963</v>
      </c>
      <c r="U362" s="37" t="s">
        <v>441</v>
      </c>
      <c r="V362" s="4" t="s">
        <v>109</v>
      </c>
      <c r="W362" s="4" t="s">
        <v>109</v>
      </c>
      <c r="X362" s="4" t="s">
        <v>104</v>
      </c>
      <c r="Y362" s="77"/>
      <c r="Z362" s="4" t="s">
        <v>109</v>
      </c>
      <c r="AA362" s="4" t="s">
        <v>104</v>
      </c>
      <c r="AB362" s="4"/>
      <c r="AC362" s="4"/>
      <c r="AD362" s="4"/>
      <c r="AE362" s="4" t="s">
        <v>109</v>
      </c>
      <c r="AF362" s="4"/>
      <c r="AG362" s="4" t="s">
        <v>109</v>
      </c>
      <c r="AH362" s="4"/>
      <c r="AI362" s="4"/>
      <c r="AJ362" s="4"/>
      <c r="AK362" s="4"/>
      <c r="AL362" s="4" t="s">
        <v>967</v>
      </c>
      <c r="AM362" s="4" t="s">
        <v>747</v>
      </c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 t="s">
        <v>109</v>
      </c>
      <c r="BA362" s="4" t="s">
        <v>109</v>
      </c>
      <c r="BB362" s="4" t="s">
        <v>109</v>
      </c>
      <c r="BC362" s="4" t="s">
        <v>109</v>
      </c>
      <c r="BD362" s="4" t="s">
        <v>109</v>
      </c>
      <c r="BE362" s="4" t="s">
        <v>109</v>
      </c>
      <c r="BF362" s="37" t="s">
        <v>109</v>
      </c>
      <c r="BG362" s="37" t="s">
        <v>109</v>
      </c>
      <c r="BH362" s="4" t="s">
        <v>109</v>
      </c>
      <c r="BI362" s="4" t="s">
        <v>109</v>
      </c>
      <c r="BJ362" s="4" t="s">
        <v>109</v>
      </c>
      <c r="BK362" s="4" t="s">
        <v>109</v>
      </c>
      <c r="BL362" s="4" t="s">
        <v>109</v>
      </c>
      <c r="BM362" s="4"/>
      <c r="BN362" s="4"/>
      <c r="BO362" s="77"/>
      <c r="BP362" s="37" t="s">
        <v>103</v>
      </c>
      <c r="BQ362" s="37" t="s">
        <v>103</v>
      </c>
      <c r="BR362" s="37" t="s">
        <v>103</v>
      </c>
      <c r="BS362" s="37" t="s">
        <v>103</v>
      </c>
      <c r="BT362" s="37" t="s">
        <v>103</v>
      </c>
      <c r="BU362" s="77" t="s">
        <v>109</v>
      </c>
      <c r="BV362" s="77" t="s">
        <v>109</v>
      </c>
      <c r="BW362" s="77" t="s">
        <v>109</v>
      </c>
      <c r="BX362" s="38"/>
      <c r="BY362" s="77" t="s">
        <v>109</v>
      </c>
      <c r="BZ362" s="77" t="s">
        <v>109</v>
      </c>
      <c r="CA362" s="77" t="s">
        <v>109</v>
      </c>
      <c r="CB362" s="77" t="s">
        <v>109</v>
      </c>
      <c r="CC362" s="77"/>
    </row>
    <row r="363" spans="1:81" s="124" customFormat="1" ht="12.75">
      <c r="A363" s="36">
        <v>126</v>
      </c>
      <c r="B363" s="76" t="s">
        <v>932</v>
      </c>
      <c r="C363" s="76" t="s">
        <v>933</v>
      </c>
      <c r="D363" s="37" t="s">
        <v>886</v>
      </c>
      <c r="E363" s="33" t="s">
        <v>2896</v>
      </c>
      <c r="F363" s="78">
        <v>691950</v>
      </c>
      <c r="G363" s="37" t="s">
        <v>157</v>
      </c>
      <c r="H363" s="39">
        <v>197.7</v>
      </c>
      <c r="I363" s="38">
        <v>1900</v>
      </c>
      <c r="J363" s="38" t="s">
        <v>955</v>
      </c>
      <c r="K363" s="40" t="s">
        <v>958</v>
      </c>
      <c r="L363" s="40" t="s">
        <v>138</v>
      </c>
      <c r="M363" s="4" t="s">
        <v>104</v>
      </c>
      <c r="N363" s="4" t="s">
        <v>104</v>
      </c>
      <c r="O363" s="37" t="s">
        <v>795</v>
      </c>
      <c r="P363" s="37" t="s">
        <v>146</v>
      </c>
      <c r="Q363" s="37" t="s">
        <v>800</v>
      </c>
      <c r="R363" s="37" t="s">
        <v>108</v>
      </c>
      <c r="S363" s="4" t="s">
        <v>109</v>
      </c>
      <c r="T363" s="37" t="s">
        <v>963</v>
      </c>
      <c r="U363" s="37" t="s">
        <v>441</v>
      </c>
      <c r="V363" s="4" t="s">
        <v>109</v>
      </c>
      <c r="W363" s="4" t="s">
        <v>109</v>
      </c>
      <c r="X363" s="4" t="s">
        <v>104</v>
      </c>
      <c r="Y363" s="77"/>
      <c r="Z363" s="4" t="s">
        <v>109</v>
      </c>
      <c r="AA363" s="4" t="s">
        <v>104</v>
      </c>
      <c r="AB363" s="4"/>
      <c r="AC363" s="4"/>
      <c r="AD363" s="4"/>
      <c r="AE363" s="4" t="s">
        <v>109</v>
      </c>
      <c r="AF363" s="4"/>
      <c r="AG363" s="4" t="s">
        <v>109</v>
      </c>
      <c r="AH363" s="4"/>
      <c r="AI363" s="4"/>
      <c r="AJ363" s="4"/>
      <c r="AK363" s="4"/>
      <c r="AL363" s="4" t="s">
        <v>111</v>
      </c>
      <c r="AM363" s="4" t="s">
        <v>112</v>
      </c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 t="s">
        <v>109</v>
      </c>
      <c r="BA363" s="4" t="s">
        <v>109</v>
      </c>
      <c r="BB363" s="4" t="s">
        <v>109</v>
      </c>
      <c r="BC363" s="4" t="s">
        <v>109</v>
      </c>
      <c r="BD363" s="4" t="s">
        <v>109</v>
      </c>
      <c r="BE363" s="4" t="s">
        <v>109</v>
      </c>
      <c r="BF363" s="37" t="s">
        <v>109</v>
      </c>
      <c r="BG363" s="37" t="s">
        <v>109</v>
      </c>
      <c r="BH363" s="4" t="s">
        <v>109</v>
      </c>
      <c r="BI363" s="4" t="s">
        <v>109</v>
      </c>
      <c r="BJ363" s="4" t="s">
        <v>109</v>
      </c>
      <c r="BK363" s="4" t="s">
        <v>109</v>
      </c>
      <c r="BL363" s="4" t="s">
        <v>109</v>
      </c>
      <c r="BM363" s="4"/>
      <c r="BN363" s="4"/>
      <c r="BO363" s="77"/>
      <c r="BP363" s="37" t="s">
        <v>103</v>
      </c>
      <c r="BQ363" s="37" t="s">
        <v>103</v>
      </c>
      <c r="BR363" s="37" t="s">
        <v>103</v>
      </c>
      <c r="BS363" s="37" t="s">
        <v>103</v>
      </c>
      <c r="BT363" s="37" t="s">
        <v>103</v>
      </c>
      <c r="BU363" s="77" t="s">
        <v>109</v>
      </c>
      <c r="BV363" s="77" t="s">
        <v>109</v>
      </c>
      <c r="BW363" s="77" t="s">
        <v>109</v>
      </c>
      <c r="BX363" s="38"/>
      <c r="BY363" s="77" t="s">
        <v>109</v>
      </c>
      <c r="BZ363" s="77" t="s">
        <v>109</v>
      </c>
      <c r="CA363" s="77" t="s">
        <v>109</v>
      </c>
      <c r="CB363" s="77" t="s">
        <v>109</v>
      </c>
      <c r="CC363" s="77"/>
    </row>
    <row r="364" spans="1:81" s="124" customFormat="1" ht="12.75">
      <c r="A364" s="36">
        <v>127</v>
      </c>
      <c r="B364" s="76" t="s">
        <v>934</v>
      </c>
      <c r="C364" s="76" t="s">
        <v>1068</v>
      </c>
      <c r="D364" s="37" t="s">
        <v>886</v>
      </c>
      <c r="E364" s="33" t="s">
        <v>2896</v>
      </c>
      <c r="F364" s="78">
        <v>4400130</v>
      </c>
      <c r="G364" s="37" t="s">
        <v>157</v>
      </c>
      <c r="H364" s="39">
        <v>1257.18</v>
      </c>
      <c r="I364" s="38">
        <v>1910</v>
      </c>
      <c r="J364" s="38" t="s">
        <v>955</v>
      </c>
      <c r="K364" s="40" t="s">
        <v>102</v>
      </c>
      <c r="L364" s="40" t="s">
        <v>138</v>
      </c>
      <c r="M364" s="4" t="s">
        <v>104</v>
      </c>
      <c r="N364" s="4" t="s">
        <v>104</v>
      </c>
      <c r="O364" s="37" t="s">
        <v>795</v>
      </c>
      <c r="P364" s="37" t="s">
        <v>146</v>
      </c>
      <c r="Q364" s="37" t="s">
        <v>800</v>
      </c>
      <c r="R364" s="37" t="s">
        <v>108</v>
      </c>
      <c r="S364" s="4" t="s">
        <v>109</v>
      </c>
      <c r="T364" s="37" t="s">
        <v>963</v>
      </c>
      <c r="U364" s="37" t="s">
        <v>441</v>
      </c>
      <c r="V364" s="4" t="s">
        <v>109</v>
      </c>
      <c r="W364" s="4" t="s">
        <v>109</v>
      </c>
      <c r="X364" s="4" t="s">
        <v>104</v>
      </c>
      <c r="Y364" s="77"/>
      <c r="Z364" s="4" t="s">
        <v>109</v>
      </c>
      <c r="AA364" s="4" t="s">
        <v>104</v>
      </c>
      <c r="AB364" s="4"/>
      <c r="AC364" s="4"/>
      <c r="AD364" s="4"/>
      <c r="AE364" s="4" t="s">
        <v>109</v>
      </c>
      <c r="AF364" s="4"/>
      <c r="AG364" s="4" t="s">
        <v>109</v>
      </c>
      <c r="AH364" s="4"/>
      <c r="AI364" s="4"/>
      <c r="AJ364" s="4"/>
      <c r="AK364" s="4"/>
      <c r="AL364" s="4" t="s">
        <v>111</v>
      </c>
      <c r="AM364" s="4" t="s">
        <v>112</v>
      </c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 t="s">
        <v>109</v>
      </c>
      <c r="BA364" s="4" t="s">
        <v>109</v>
      </c>
      <c r="BB364" s="4" t="s">
        <v>109</v>
      </c>
      <c r="BC364" s="4" t="s">
        <v>109</v>
      </c>
      <c r="BD364" s="4" t="s">
        <v>109</v>
      </c>
      <c r="BE364" s="4" t="s">
        <v>109</v>
      </c>
      <c r="BF364" s="37" t="s">
        <v>109</v>
      </c>
      <c r="BG364" s="37" t="s">
        <v>109</v>
      </c>
      <c r="BH364" s="4" t="s">
        <v>109</v>
      </c>
      <c r="BI364" s="4" t="s">
        <v>109</v>
      </c>
      <c r="BJ364" s="4" t="s">
        <v>109</v>
      </c>
      <c r="BK364" s="4" t="s">
        <v>109</v>
      </c>
      <c r="BL364" s="4" t="s">
        <v>109</v>
      </c>
      <c r="BM364" s="4"/>
      <c r="BN364" s="4"/>
      <c r="BO364" s="77"/>
      <c r="BP364" s="37" t="s">
        <v>103</v>
      </c>
      <c r="BQ364" s="37" t="s">
        <v>103</v>
      </c>
      <c r="BR364" s="37" t="s">
        <v>103</v>
      </c>
      <c r="BS364" s="37" t="s">
        <v>103</v>
      </c>
      <c r="BT364" s="37" t="s">
        <v>103</v>
      </c>
      <c r="BU364" s="77" t="s">
        <v>109</v>
      </c>
      <c r="BV364" s="77" t="s">
        <v>109</v>
      </c>
      <c r="BW364" s="77" t="s">
        <v>109</v>
      </c>
      <c r="BX364" s="38"/>
      <c r="BY364" s="77" t="s">
        <v>109</v>
      </c>
      <c r="BZ364" s="77" t="s">
        <v>109</v>
      </c>
      <c r="CA364" s="77" t="s">
        <v>109</v>
      </c>
      <c r="CB364" s="77" t="s">
        <v>109</v>
      </c>
      <c r="CC364" s="77"/>
    </row>
    <row r="365" spans="1:81" s="124" customFormat="1" ht="12.75">
      <c r="A365" s="36">
        <v>128</v>
      </c>
      <c r="B365" s="76" t="s">
        <v>890</v>
      </c>
      <c r="C365" s="76" t="s">
        <v>1069</v>
      </c>
      <c r="D365" s="37" t="s">
        <v>886</v>
      </c>
      <c r="E365" s="33" t="s">
        <v>2896</v>
      </c>
      <c r="F365" s="78">
        <v>773465</v>
      </c>
      <c r="G365" s="37" t="s">
        <v>157</v>
      </c>
      <c r="H365" s="39">
        <v>220.99</v>
      </c>
      <c r="I365" s="38">
        <v>1891</v>
      </c>
      <c r="J365" s="38" t="s">
        <v>955</v>
      </c>
      <c r="K365" s="40" t="s">
        <v>118</v>
      </c>
      <c r="L365" s="40" t="s">
        <v>138</v>
      </c>
      <c r="M365" s="4" t="s">
        <v>104</v>
      </c>
      <c r="N365" s="4" t="s">
        <v>104</v>
      </c>
      <c r="O365" s="37" t="s">
        <v>795</v>
      </c>
      <c r="P365" s="37" t="s">
        <v>146</v>
      </c>
      <c r="Q365" s="37" t="s">
        <v>800</v>
      </c>
      <c r="R365" s="37" t="s">
        <v>108</v>
      </c>
      <c r="S365" s="4" t="s">
        <v>109</v>
      </c>
      <c r="T365" s="37" t="s">
        <v>959</v>
      </c>
      <c r="U365" s="37" t="s">
        <v>441</v>
      </c>
      <c r="V365" s="4" t="s">
        <v>109</v>
      </c>
      <c r="W365" s="4" t="s">
        <v>109</v>
      </c>
      <c r="X365" s="4" t="s">
        <v>104</v>
      </c>
      <c r="Y365" s="77"/>
      <c r="Z365" s="4" t="s">
        <v>109</v>
      </c>
      <c r="AA365" s="4" t="s">
        <v>104</v>
      </c>
      <c r="AB365" s="4"/>
      <c r="AC365" s="4"/>
      <c r="AD365" s="4"/>
      <c r="AE365" s="4" t="s">
        <v>109</v>
      </c>
      <c r="AF365" s="4"/>
      <c r="AG365" s="4" t="s">
        <v>109</v>
      </c>
      <c r="AH365" s="4"/>
      <c r="AI365" s="4"/>
      <c r="AJ365" s="4"/>
      <c r="AK365" s="4"/>
      <c r="AL365" s="4" t="s">
        <v>111</v>
      </c>
      <c r="AM365" s="4" t="s">
        <v>112</v>
      </c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 t="s">
        <v>109</v>
      </c>
      <c r="BA365" s="4" t="s">
        <v>109</v>
      </c>
      <c r="BB365" s="4" t="s">
        <v>109</v>
      </c>
      <c r="BC365" s="4" t="s">
        <v>109</v>
      </c>
      <c r="BD365" s="4" t="s">
        <v>109</v>
      </c>
      <c r="BE365" s="4" t="s">
        <v>109</v>
      </c>
      <c r="BF365" s="37" t="s">
        <v>109</v>
      </c>
      <c r="BG365" s="37" t="s">
        <v>109</v>
      </c>
      <c r="BH365" s="4" t="s">
        <v>109</v>
      </c>
      <c r="BI365" s="4" t="s">
        <v>109</v>
      </c>
      <c r="BJ365" s="4" t="s">
        <v>109</v>
      </c>
      <c r="BK365" s="4" t="s">
        <v>109</v>
      </c>
      <c r="BL365" s="4" t="s">
        <v>109</v>
      </c>
      <c r="BM365" s="4"/>
      <c r="BN365" s="4"/>
      <c r="BO365" s="77"/>
      <c r="BP365" s="37" t="s">
        <v>103</v>
      </c>
      <c r="BQ365" s="37" t="s">
        <v>103</v>
      </c>
      <c r="BR365" s="37" t="s">
        <v>103</v>
      </c>
      <c r="BS365" s="37" t="s">
        <v>103</v>
      </c>
      <c r="BT365" s="37" t="s">
        <v>103</v>
      </c>
      <c r="BU365" s="77" t="s">
        <v>109</v>
      </c>
      <c r="BV365" s="77" t="s">
        <v>109</v>
      </c>
      <c r="BW365" s="77" t="s">
        <v>109</v>
      </c>
      <c r="BX365" s="38"/>
      <c r="BY365" s="77" t="s">
        <v>109</v>
      </c>
      <c r="BZ365" s="77" t="s">
        <v>109</v>
      </c>
      <c r="CA365" s="77" t="s">
        <v>109</v>
      </c>
      <c r="CB365" s="77" t="s">
        <v>109</v>
      </c>
      <c r="CC365" s="77"/>
    </row>
    <row r="366" spans="1:81" s="124" customFormat="1" ht="12.75">
      <c r="A366" s="36">
        <v>129</v>
      </c>
      <c r="B366" s="76" t="s">
        <v>934</v>
      </c>
      <c r="C366" s="76" t="s">
        <v>1093</v>
      </c>
      <c r="D366" s="37" t="s">
        <v>886</v>
      </c>
      <c r="E366" s="33" t="s">
        <v>2896</v>
      </c>
      <c r="F366" s="78">
        <v>3150000</v>
      </c>
      <c r="G366" s="37" t="s">
        <v>157</v>
      </c>
      <c r="H366" s="39">
        <v>900</v>
      </c>
      <c r="I366" s="38">
        <v>1879</v>
      </c>
      <c r="J366" s="38" t="s">
        <v>955</v>
      </c>
      <c r="K366" s="40" t="s">
        <v>118</v>
      </c>
      <c r="L366" s="40" t="s">
        <v>103</v>
      </c>
      <c r="M366" s="4" t="s">
        <v>104</v>
      </c>
      <c r="N366" s="4" t="s">
        <v>109</v>
      </c>
      <c r="O366" s="37" t="s">
        <v>795</v>
      </c>
      <c r="P366" s="37" t="s">
        <v>146</v>
      </c>
      <c r="Q366" s="37" t="s">
        <v>122</v>
      </c>
      <c r="R366" s="37" t="s">
        <v>108</v>
      </c>
      <c r="S366" s="4" t="s">
        <v>109</v>
      </c>
      <c r="T366" s="37" t="s">
        <v>962</v>
      </c>
      <c r="U366" s="37" t="s">
        <v>441</v>
      </c>
      <c r="V366" s="4" t="s">
        <v>109</v>
      </c>
      <c r="W366" s="4" t="s">
        <v>109</v>
      </c>
      <c r="X366" s="4" t="s">
        <v>104</v>
      </c>
      <c r="Y366" s="77"/>
      <c r="Z366" s="4" t="s">
        <v>109</v>
      </c>
      <c r="AA366" s="4" t="s">
        <v>104</v>
      </c>
      <c r="AB366" s="4"/>
      <c r="AC366" s="4"/>
      <c r="AD366" s="4"/>
      <c r="AE366" s="4" t="s">
        <v>109</v>
      </c>
      <c r="AF366" s="4"/>
      <c r="AG366" s="4" t="s">
        <v>109</v>
      </c>
      <c r="AH366" s="4"/>
      <c r="AI366" s="4"/>
      <c r="AJ366" s="4"/>
      <c r="AK366" s="4"/>
      <c r="AL366" s="4" t="s">
        <v>111</v>
      </c>
      <c r="AM366" s="4" t="s">
        <v>112</v>
      </c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 t="s">
        <v>104</v>
      </c>
      <c r="BA366" s="4" t="s">
        <v>104</v>
      </c>
      <c r="BB366" s="4" t="s">
        <v>104</v>
      </c>
      <c r="BC366" s="4" t="s">
        <v>104</v>
      </c>
      <c r="BD366" s="4" t="s">
        <v>109</v>
      </c>
      <c r="BE366" s="4" t="s">
        <v>968</v>
      </c>
      <c r="BF366" s="37" t="s">
        <v>109</v>
      </c>
      <c r="BG366" s="37" t="s">
        <v>109</v>
      </c>
      <c r="BH366" s="4" t="s">
        <v>109</v>
      </c>
      <c r="BI366" s="4" t="s">
        <v>104</v>
      </c>
      <c r="BJ366" s="4" t="s">
        <v>109</v>
      </c>
      <c r="BK366" s="4" t="s">
        <v>104</v>
      </c>
      <c r="BL366" s="4" t="s">
        <v>104</v>
      </c>
      <c r="BM366" s="4"/>
      <c r="BN366" s="4" t="s">
        <v>104</v>
      </c>
      <c r="BO366" s="77" t="s">
        <v>104</v>
      </c>
      <c r="BP366" s="37" t="s">
        <v>121</v>
      </c>
      <c r="BQ366" s="37" t="s">
        <v>103</v>
      </c>
      <c r="BR366" s="37" t="s">
        <v>103</v>
      </c>
      <c r="BS366" s="37" t="s">
        <v>103</v>
      </c>
      <c r="BT366" s="37" t="s">
        <v>103</v>
      </c>
      <c r="BU366" s="77" t="s">
        <v>109</v>
      </c>
      <c r="BV366" s="77" t="s">
        <v>109</v>
      </c>
      <c r="BW366" s="77" t="s">
        <v>109</v>
      </c>
      <c r="BX366" s="38" t="s">
        <v>969</v>
      </c>
      <c r="BY366" s="77" t="s">
        <v>104</v>
      </c>
      <c r="BZ366" s="77" t="s">
        <v>109</v>
      </c>
      <c r="CA366" s="77" t="s">
        <v>104</v>
      </c>
      <c r="CB366" s="77" t="s">
        <v>104</v>
      </c>
      <c r="CC366" s="77"/>
    </row>
    <row r="367" spans="1:81" s="124" customFormat="1" ht="12.75">
      <c r="A367" s="36">
        <v>130</v>
      </c>
      <c r="B367" s="76" t="s">
        <v>890</v>
      </c>
      <c r="C367" s="76" t="s">
        <v>1070</v>
      </c>
      <c r="D367" s="37" t="s">
        <v>886</v>
      </c>
      <c r="E367" s="33" t="s">
        <v>2896</v>
      </c>
      <c r="F367" s="78">
        <v>875000</v>
      </c>
      <c r="G367" s="37" t="s">
        <v>157</v>
      </c>
      <c r="H367" s="39">
        <v>250</v>
      </c>
      <c r="I367" s="38">
        <v>1855</v>
      </c>
      <c r="J367" s="38" t="s">
        <v>955</v>
      </c>
      <c r="K367" s="40" t="s">
        <v>121</v>
      </c>
      <c r="L367" s="40" t="s">
        <v>138</v>
      </c>
      <c r="M367" s="4" t="s">
        <v>104</v>
      </c>
      <c r="N367" s="4" t="s">
        <v>104</v>
      </c>
      <c r="O367" s="37" t="s">
        <v>795</v>
      </c>
      <c r="P367" s="37" t="s">
        <v>146</v>
      </c>
      <c r="Q367" s="37" t="s">
        <v>800</v>
      </c>
      <c r="R367" s="37" t="s">
        <v>108</v>
      </c>
      <c r="S367" s="4" t="s">
        <v>109</v>
      </c>
      <c r="T367" s="37" t="s">
        <v>959</v>
      </c>
      <c r="U367" s="37" t="s">
        <v>441</v>
      </c>
      <c r="V367" s="4" t="s">
        <v>109</v>
      </c>
      <c r="W367" s="4" t="s">
        <v>109</v>
      </c>
      <c r="X367" s="4" t="s">
        <v>104</v>
      </c>
      <c r="Y367" s="77"/>
      <c r="Z367" s="4" t="s">
        <v>109</v>
      </c>
      <c r="AA367" s="4" t="s">
        <v>104</v>
      </c>
      <c r="AB367" s="4"/>
      <c r="AC367" s="4"/>
      <c r="AD367" s="4"/>
      <c r="AE367" s="4" t="s">
        <v>109</v>
      </c>
      <c r="AF367" s="4"/>
      <c r="AG367" s="4" t="s">
        <v>109</v>
      </c>
      <c r="AH367" s="4"/>
      <c r="AI367" s="4"/>
      <c r="AJ367" s="4"/>
      <c r="AK367" s="4"/>
      <c r="AL367" s="4" t="s">
        <v>111</v>
      </c>
      <c r="AM367" s="4" t="s">
        <v>112</v>
      </c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 t="s">
        <v>109</v>
      </c>
      <c r="BA367" s="4" t="s">
        <v>109</v>
      </c>
      <c r="BB367" s="4" t="s">
        <v>109</v>
      </c>
      <c r="BC367" s="4" t="s">
        <v>109</v>
      </c>
      <c r="BD367" s="4" t="s">
        <v>109</v>
      </c>
      <c r="BE367" s="4" t="s">
        <v>109</v>
      </c>
      <c r="BF367" s="37" t="s">
        <v>109</v>
      </c>
      <c r="BG367" s="37" t="s">
        <v>109</v>
      </c>
      <c r="BH367" s="4" t="s">
        <v>109</v>
      </c>
      <c r="BI367" s="4" t="s">
        <v>109</v>
      </c>
      <c r="BJ367" s="4" t="s">
        <v>109</v>
      </c>
      <c r="BK367" s="4" t="s">
        <v>109</v>
      </c>
      <c r="BL367" s="4" t="s">
        <v>109</v>
      </c>
      <c r="BM367" s="4"/>
      <c r="BN367" s="4"/>
      <c r="BO367" s="77"/>
      <c r="BP367" s="37" t="s">
        <v>103</v>
      </c>
      <c r="BQ367" s="37" t="s">
        <v>103</v>
      </c>
      <c r="BR367" s="37" t="s">
        <v>103</v>
      </c>
      <c r="BS367" s="37" t="s">
        <v>103</v>
      </c>
      <c r="BT367" s="37" t="s">
        <v>103</v>
      </c>
      <c r="BU367" s="77" t="s">
        <v>109</v>
      </c>
      <c r="BV367" s="77" t="s">
        <v>109</v>
      </c>
      <c r="BW367" s="77" t="s">
        <v>109</v>
      </c>
      <c r="BX367" s="38"/>
      <c r="BY367" s="77" t="s">
        <v>109</v>
      </c>
      <c r="BZ367" s="77" t="s">
        <v>109</v>
      </c>
      <c r="CA367" s="77" t="s">
        <v>109</v>
      </c>
      <c r="CB367" s="77" t="s">
        <v>109</v>
      </c>
      <c r="CC367" s="77"/>
    </row>
    <row r="368" spans="1:81" s="124" customFormat="1" ht="12.75">
      <c r="A368" s="36">
        <v>131</v>
      </c>
      <c r="B368" s="76" t="s">
        <v>899</v>
      </c>
      <c r="C368" s="76" t="s">
        <v>1071</v>
      </c>
      <c r="D368" s="37" t="s">
        <v>886</v>
      </c>
      <c r="E368" s="33" t="s">
        <v>2896</v>
      </c>
      <c r="F368" s="78">
        <v>679000</v>
      </c>
      <c r="G368" s="37" t="s">
        <v>157</v>
      </c>
      <c r="H368" s="39">
        <v>194</v>
      </c>
      <c r="I368" s="38">
        <v>1855</v>
      </c>
      <c r="J368" s="38" t="s">
        <v>955</v>
      </c>
      <c r="K368" s="40" t="s">
        <v>118</v>
      </c>
      <c r="L368" s="40" t="s">
        <v>138</v>
      </c>
      <c r="M368" s="4" t="s">
        <v>104</v>
      </c>
      <c r="N368" s="4" t="s">
        <v>104</v>
      </c>
      <c r="O368" s="37" t="s">
        <v>795</v>
      </c>
      <c r="P368" s="37" t="s">
        <v>146</v>
      </c>
      <c r="Q368" s="37" t="s">
        <v>800</v>
      </c>
      <c r="R368" s="37" t="s">
        <v>108</v>
      </c>
      <c r="S368" s="4" t="s">
        <v>109</v>
      </c>
      <c r="T368" s="37" t="s">
        <v>963</v>
      </c>
      <c r="U368" s="37" t="s">
        <v>441</v>
      </c>
      <c r="V368" s="4" t="s">
        <v>109</v>
      </c>
      <c r="W368" s="4" t="s">
        <v>109</v>
      </c>
      <c r="X368" s="4" t="s">
        <v>104</v>
      </c>
      <c r="Y368" s="77"/>
      <c r="Z368" s="4" t="s">
        <v>109</v>
      </c>
      <c r="AA368" s="4" t="s">
        <v>104</v>
      </c>
      <c r="AB368" s="4"/>
      <c r="AC368" s="4"/>
      <c r="AD368" s="4"/>
      <c r="AE368" s="4" t="s">
        <v>109</v>
      </c>
      <c r="AF368" s="4"/>
      <c r="AG368" s="4" t="s">
        <v>109</v>
      </c>
      <c r="AH368" s="4"/>
      <c r="AI368" s="4"/>
      <c r="AJ368" s="4"/>
      <c r="AK368" s="4"/>
      <c r="AL368" s="4" t="s">
        <v>111</v>
      </c>
      <c r="AM368" s="4" t="s">
        <v>112</v>
      </c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 t="s">
        <v>109</v>
      </c>
      <c r="BA368" s="4" t="s">
        <v>109</v>
      </c>
      <c r="BB368" s="4" t="s">
        <v>109</v>
      </c>
      <c r="BC368" s="4" t="s">
        <v>109</v>
      </c>
      <c r="BD368" s="4" t="s">
        <v>109</v>
      </c>
      <c r="BE368" s="4" t="s">
        <v>109</v>
      </c>
      <c r="BF368" s="37" t="s">
        <v>109</v>
      </c>
      <c r="BG368" s="37" t="s">
        <v>109</v>
      </c>
      <c r="BH368" s="4" t="s">
        <v>109</v>
      </c>
      <c r="BI368" s="4" t="s">
        <v>109</v>
      </c>
      <c r="BJ368" s="4" t="s">
        <v>109</v>
      </c>
      <c r="BK368" s="4" t="s">
        <v>109</v>
      </c>
      <c r="BL368" s="4" t="s">
        <v>109</v>
      </c>
      <c r="BM368" s="4"/>
      <c r="BN368" s="4"/>
      <c r="BO368" s="77"/>
      <c r="BP368" s="37" t="s">
        <v>103</v>
      </c>
      <c r="BQ368" s="37" t="s">
        <v>103</v>
      </c>
      <c r="BR368" s="37" t="s">
        <v>103</v>
      </c>
      <c r="BS368" s="37" t="s">
        <v>103</v>
      </c>
      <c r="BT368" s="37" t="s">
        <v>103</v>
      </c>
      <c r="BU368" s="77" t="s">
        <v>109</v>
      </c>
      <c r="BV368" s="77" t="s">
        <v>109</v>
      </c>
      <c r="BW368" s="77" t="s">
        <v>109</v>
      </c>
      <c r="BX368" s="38"/>
      <c r="BY368" s="77" t="s">
        <v>109</v>
      </c>
      <c r="BZ368" s="77" t="s">
        <v>109</v>
      </c>
      <c r="CA368" s="77" t="s">
        <v>109</v>
      </c>
      <c r="CB368" s="77" t="s">
        <v>109</v>
      </c>
      <c r="CC368" s="77"/>
    </row>
    <row r="369" spans="1:81" s="124" customFormat="1" ht="12.75">
      <c r="A369" s="36">
        <v>132</v>
      </c>
      <c r="B369" s="76" t="s">
        <v>904</v>
      </c>
      <c r="C369" s="76" t="s">
        <v>1072</v>
      </c>
      <c r="D369" s="37" t="s">
        <v>886</v>
      </c>
      <c r="E369" s="33" t="s">
        <v>2896</v>
      </c>
      <c r="F369" s="78">
        <v>1840754.9999999998</v>
      </c>
      <c r="G369" s="37" t="s">
        <v>157</v>
      </c>
      <c r="H369" s="39">
        <v>525.92999999999995</v>
      </c>
      <c r="I369" s="38">
        <v>1880</v>
      </c>
      <c r="J369" s="38" t="s">
        <v>955</v>
      </c>
      <c r="K369" s="40" t="s">
        <v>121</v>
      </c>
      <c r="L369" s="40" t="s">
        <v>138</v>
      </c>
      <c r="M369" s="4" t="s">
        <v>104</v>
      </c>
      <c r="N369" s="4" t="s">
        <v>104</v>
      </c>
      <c r="O369" s="37" t="s">
        <v>795</v>
      </c>
      <c r="P369" s="37" t="s">
        <v>146</v>
      </c>
      <c r="Q369" s="37" t="s">
        <v>800</v>
      </c>
      <c r="R369" s="37" t="s">
        <v>108</v>
      </c>
      <c r="S369" s="4" t="s">
        <v>109</v>
      </c>
      <c r="T369" s="37" t="s">
        <v>959</v>
      </c>
      <c r="U369" s="37" t="s">
        <v>441</v>
      </c>
      <c r="V369" s="4" t="s">
        <v>109</v>
      </c>
      <c r="W369" s="4" t="s">
        <v>109</v>
      </c>
      <c r="X369" s="4" t="s">
        <v>104</v>
      </c>
      <c r="Y369" s="77"/>
      <c r="Z369" s="4" t="s">
        <v>109</v>
      </c>
      <c r="AA369" s="4" t="s">
        <v>104</v>
      </c>
      <c r="AB369" s="4"/>
      <c r="AC369" s="4"/>
      <c r="AD369" s="4"/>
      <c r="AE369" s="4" t="s">
        <v>109</v>
      </c>
      <c r="AF369" s="4"/>
      <c r="AG369" s="4" t="s">
        <v>109</v>
      </c>
      <c r="AH369" s="4"/>
      <c r="AI369" s="4"/>
      <c r="AJ369" s="4"/>
      <c r="AK369" s="4"/>
      <c r="AL369" s="4" t="s">
        <v>111</v>
      </c>
      <c r="AM369" s="4" t="s">
        <v>112</v>
      </c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 t="s">
        <v>109</v>
      </c>
      <c r="BA369" s="4" t="s">
        <v>109</v>
      </c>
      <c r="BB369" s="4" t="s">
        <v>109</v>
      </c>
      <c r="BC369" s="4" t="s">
        <v>109</v>
      </c>
      <c r="BD369" s="4" t="s">
        <v>109</v>
      </c>
      <c r="BE369" s="4" t="s">
        <v>109</v>
      </c>
      <c r="BF369" s="37" t="s">
        <v>109</v>
      </c>
      <c r="BG369" s="37" t="s">
        <v>109</v>
      </c>
      <c r="BH369" s="4" t="s">
        <v>109</v>
      </c>
      <c r="BI369" s="4" t="s">
        <v>109</v>
      </c>
      <c r="BJ369" s="4" t="s">
        <v>109</v>
      </c>
      <c r="BK369" s="4" t="s">
        <v>109</v>
      </c>
      <c r="BL369" s="4" t="s">
        <v>109</v>
      </c>
      <c r="BM369" s="4"/>
      <c r="BN369" s="4"/>
      <c r="BO369" s="77"/>
      <c r="BP369" s="37" t="s">
        <v>103</v>
      </c>
      <c r="BQ369" s="37" t="s">
        <v>103</v>
      </c>
      <c r="BR369" s="37" t="s">
        <v>103</v>
      </c>
      <c r="BS369" s="37" t="s">
        <v>103</v>
      </c>
      <c r="BT369" s="37" t="s">
        <v>103</v>
      </c>
      <c r="BU369" s="77" t="s">
        <v>109</v>
      </c>
      <c r="BV369" s="77" t="s">
        <v>109</v>
      </c>
      <c r="BW369" s="77" t="s">
        <v>109</v>
      </c>
      <c r="BX369" s="38"/>
      <c r="BY369" s="77" t="s">
        <v>109</v>
      </c>
      <c r="BZ369" s="77" t="s">
        <v>109</v>
      </c>
      <c r="CA369" s="77" t="s">
        <v>109</v>
      </c>
      <c r="CB369" s="77" t="s">
        <v>109</v>
      </c>
      <c r="CC369" s="77"/>
    </row>
    <row r="370" spans="1:81" s="124" customFormat="1" ht="12.75">
      <c r="A370" s="36">
        <v>133</v>
      </c>
      <c r="B370" s="76" t="s">
        <v>897</v>
      </c>
      <c r="C370" s="76" t="s">
        <v>935</v>
      </c>
      <c r="D370" s="37" t="s">
        <v>886</v>
      </c>
      <c r="E370" s="33" t="s">
        <v>2896</v>
      </c>
      <c r="F370" s="78">
        <v>956095</v>
      </c>
      <c r="G370" s="37" t="s">
        <v>157</v>
      </c>
      <c r="H370" s="39">
        <v>273.17</v>
      </c>
      <c r="I370" s="38" t="s">
        <v>798</v>
      </c>
      <c r="J370" s="38" t="s">
        <v>955</v>
      </c>
      <c r="K370" s="40" t="s">
        <v>118</v>
      </c>
      <c r="L370" s="40" t="s">
        <v>103</v>
      </c>
      <c r="M370" s="4" t="s">
        <v>109</v>
      </c>
      <c r="N370" s="4" t="s">
        <v>109</v>
      </c>
      <c r="O370" s="37" t="s">
        <v>795</v>
      </c>
      <c r="P370" s="37" t="s">
        <v>797</v>
      </c>
      <c r="Q370" s="37" t="s">
        <v>122</v>
      </c>
      <c r="R370" s="37" t="s">
        <v>108</v>
      </c>
      <c r="S370" s="4" t="s">
        <v>109</v>
      </c>
      <c r="T370" s="37" t="s">
        <v>963</v>
      </c>
      <c r="U370" s="37" t="s">
        <v>441</v>
      </c>
      <c r="V370" s="4" t="s">
        <v>109</v>
      </c>
      <c r="W370" s="4" t="s">
        <v>109</v>
      </c>
      <c r="X370" s="4" t="s">
        <v>104</v>
      </c>
      <c r="Y370" s="77"/>
      <c r="Z370" s="4" t="s">
        <v>109</v>
      </c>
      <c r="AA370" s="4" t="s">
        <v>104</v>
      </c>
      <c r="AB370" s="4"/>
      <c r="AC370" s="4"/>
      <c r="AD370" s="4"/>
      <c r="AE370" s="4" t="s">
        <v>109</v>
      </c>
      <c r="AF370" s="4"/>
      <c r="AG370" s="4" t="s">
        <v>109</v>
      </c>
      <c r="AH370" s="4"/>
      <c r="AI370" s="4"/>
      <c r="AJ370" s="4"/>
      <c r="AK370" s="4"/>
      <c r="AL370" s="4" t="s">
        <v>111</v>
      </c>
      <c r="AM370" s="4" t="s">
        <v>112</v>
      </c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 t="s">
        <v>109</v>
      </c>
      <c r="BA370" s="4" t="s">
        <v>109</v>
      </c>
      <c r="BB370" s="4" t="s">
        <v>109</v>
      </c>
      <c r="BC370" s="4" t="s">
        <v>109</v>
      </c>
      <c r="BD370" s="4" t="s">
        <v>109</v>
      </c>
      <c r="BE370" s="4" t="s">
        <v>109</v>
      </c>
      <c r="BF370" s="37" t="s">
        <v>109</v>
      </c>
      <c r="BG370" s="37" t="s">
        <v>109</v>
      </c>
      <c r="BH370" s="4" t="s">
        <v>109</v>
      </c>
      <c r="BI370" s="4" t="s">
        <v>109</v>
      </c>
      <c r="BJ370" s="4" t="s">
        <v>109</v>
      </c>
      <c r="BK370" s="4" t="s">
        <v>109</v>
      </c>
      <c r="BL370" s="4" t="s">
        <v>109</v>
      </c>
      <c r="BM370" s="4"/>
      <c r="BN370" s="4"/>
      <c r="BO370" s="77"/>
      <c r="BP370" s="37" t="s">
        <v>103</v>
      </c>
      <c r="BQ370" s="37" t="s">
        <v>103</v>
      </c>
      <c r="BR370" s="37" t="s">
        <v>103</v>
      </c>
      <c r="BS370" s="37" t="s">
        <v>103</v>
      </c>
      <c r="BT370" s="37" t="s">
        <v>103</v>
      </c>
      <c r="BU370" s="77" t="s">
        <v>109</v>
      </c>
      <c r="BV370" s="77" t="s">
        <v>109</v>
      </c>
      <c r="BW370" s="77" t="s">
        <v>109</v>
      </c>
      <c r="BX370" s="38"/>
      <c r="BY370" s="77" t="s">
        <v>109</v>
      </c>
      <c r="BZ370" s="77" t="s">
        <v>109</v>
      </c>
      <c r="CA370" s="77" t="s">
        <v>109</v>
      </c>
      <c r="CB370" s="77" t="s">
        <v>109</v>
      </c>
      <c r="CC370" s="77"/>
    </row>
    <row r="371" spans="1:81" s="124" customFormat="1" ht="12.75">
      <c r="A371" s="36">
        <v>134</v>
      </c>
      <c r="B371" s="76" t="s">
        <v>904</v>
      </c>
      <c r="C371" s="76" t="s">
        <v>1073</v>
      </c>
      <c r="D371" s="37" t="s">
        <v>886</v>
      </c>
      <c r="E371" s="33" t="s">
        <v>2896</v>
      </c>
      <c r="F371" s="78">
        <v>2897545</v>
      </c>
      <c r="G371" s="37" t="s">
        <v>157</v>
      </c>
      <c r="H371" s="39">
        <v>827.87</v>
      </c>
      <c r="I371" s="38" t="s">
        <v>798</v>
      </c>
      <c r="J371" s="38" t="s">
        <v>955</v>
      </c>
      <c r="K371" s="40" t="s">
        <v>121</v>
      </c>
      <c r="L371" s="40" t="s">
        <v>138</v>
      </c>
      <c r="M371" s="4" t="s">
        <v>104</v>
      </c>
      <c r="N371" s="4" t="s">
        <v>104</v>
      </c>
      <c r="O371" s="37" t="s">
        <v>795</v>
      </c>
      <c r="P371" s="37" t="s">
        <v>146</v>
      </c>
      <c r="Q371" s="37" t="s">
        <v>800</v>
      </c>
      <c r="R371" s="37" t="s">
        <v>108</v>
      </c>
      <c r="S371" s="4" t="s">
        <v>109</v>
      </c>
      <c r="T371" s="37" t="s">
        <v>963</v>
      </c>
      <c r="U371" s="37" t="s">
        <v>441</v>
      </c>
      <c r="V371" s="4" t="s">
        <v>109</v>
      </c>
      <c r="W371" s="4" t="s">
        <v>104</v>
      </c>
      <c r="X371" s="4" t="s">
        <v>104</v>
      </c>
      <c r="Y371" s="77"/>
      <c r="Z371" s="4" t="s">
        <v>109</v>
      </c>
      <c r="AA371" s="4" t="s">
        <v>104</v>
      </c>
      <c r="AB371" s="4"/>
      <c r="AC371" s="4"/>
      <c r="AD371" s="4"/>
      <c r="AE371" s="4" t="s">
        <v>109</v>
      </c>
      <c r="AF371" s="4"/>
      <c r="AG371" s="4" t="s">
        <v>109</v>
      </c>
      <c r="AH371" s="4"/>
      <c r="AI371" s="4"/>
      <c r="AJ371" s="4"/>
      <c r="AK371" s="4"/>
      <c r="AL371" s="4" t="s">
        <v>111</v>
      </c>
      <c r="AM371" s="4" t="s">
        <v>112</v>
      </c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 t="s">
        <v>109</v>
      </c>
      <c r="BA371" s="4" t="s">
        <v>109</v>
      </c>
      <c r="BB371" s="4" t="s">
        <v>109</v>
      </c>
      <c r="BC371" s="4" t="s">
        <v>109</v>
      </c>
      <c r="BD371" s="4" t="s">
        <v>109</v>
      </c>
      <c r="BE371" s="4" t="s">
        <v>109</v>
      </c>
      <c r="BF371" s="37" t="s">
        <v>109</v>
      </c>
      <c r="BG371" s="37" t="s">
        <v>109</v>
      </c>
      <c r="BH371" s="4" t="s">
        <v>109</v>
      </c>
      <c r="BI371" s="4" t="s">
        <v>109</v>
      </c>
      <c r="BJ371" s="4" t="s">
        <v>109</v>
      </c>
      <c r="BK371" s="4" t="s">
        <v>109</v>
      </c>
      <c r="BL371" s="4" t="s">
        <v>109</v>
      </c>
      <c r="BM371" s="4"/>
      <c r="BN371" s="4"/>
      <c r="BO371" s="77"/>
      <c r="BP371" s="37" t="s">
        <v>103</v>
      </c>
      <c r="BQ371" s="37" t="s">
        <v>103</v>
      </c>
      <c r="BR371" s="37" t="s">
        <v>103</v>
      </c>
      <c r="BS371" s="37" t="s">
        <v>103</v>
      </c>
      <c r="BT371" s="37" t="s">
        <v>103</v>
      </c>
      <c r="BU371" s="77" t="s">
        <v>109</v>
      </c>
      <c r="BV371" s="77" t="s">
        <v>109</v>
      </c>
      <c r="BW371" s="77" t="s">
        <v>109</v>
      </c>
      <c r="BX371" s="38"/>
      <c r="BY371" s="77" t="s">
        <v>109</v>
      </c>
      <c r="BZ371" s="77" t="s">
        <v>109</v>
      </c>
      <c r="CA371" s="77" t="s">
        <v>109</v>
      </c>
      <c r="CB371" s="77" t="s">
        <v>109</v>
      </c>
      <c r="CC371" s="77"/>
    </row>
    <row r="372" spans="1:81" s="124" customFormat="1" ht="12.75">
      <c r="A372" s="36">
        <v>135</v>
      </c>
      <c r="B372" s="76" t="s">
        <v>897</v>
      </c>
      <c r="C372" s="76" t="s">
        <v>1074</v>
      </c>
      <c r="D372" s="37" t="s">
        <v>886</v>
      </c>
      <c r="E372" s="33" t="s">
        <v>2896</v>
      </c>
      <c r="F372" s="78">
        <v>1163750</v>
      </c>
      <c r="G372" s="37" t="s">
        <v>157</v>
      </c>
      <c r="H372" s="39">
        <v>332.5</v>
      </c>
      <c r="I372" s="38" t="s">
        <v>798</v>
      </c>
      <c r="J372" s="38" t="s">
        <v>955</v>
      </c>
      <c r="K372" s="40" t="s">
        <v>118</v>
      </c>
      <c r="L372" s="40" t="s">
        <v>103</v>
      </c>
      <c r="M372" s="4" t="s">
        <v>104</v>
      </c>
      <c r="N372" s="4" t="s">
        <v>104</v>
      </c>
      <c r="O372" s="37" t="s">
        <v>795</v>
      </c>
      <c r="P372" s="37" t="s">
        <v>146</v>
      </c>
      <c r="Q372" s="37" t="s">
        <v>800</v>
      </c>
      <c r="R372" s="37" t="s">
        <v>108</v>
      </c>
      <c r="S372" s="4" t="s">
        <v>109</v>
      </c>
      <c r="T372" s="37" t="s">
        <v>963</v>
      </c>
      <c r="U372" s="37" t="s">
        <v>441</v>
      </c>
      <c r="V372" s="4" t="s">
        <v>109</v>
      </c>
      <c r="W372" s="4" t="s">
        <v>109</v>
      </c>
      <c r="X372" s="4" t="s">
        <v>104</v>
      </c>
      <c r="Y372" s="77"/>
      <c r="Z372" s="4" t="s">
        <v>109</v>
      </c>
      <c r="AA372" s="4" t="s">
        <v>104</v>
      </c>
      <c r="AB372" s="4"/>
      <c r="AC372" s="4"/>
      <c r="AD372" s="4"/>
      <c r="AE372" s="4" t="s">
        <v>109</v>
      </c>
      <c r="AF372" s="4"/>
      <c r="AG372" s="4" t="s">
        <v>109</v>
      </c>
      <c r="AH372" s="4"/>
      <c r="AI372" s="4"/>
      <c r="AJ372" s="4"/>
      <c r="AK372" s="4"/>
      <c r="AL372" s="4" t="s">
        <v>111</v>
      </c>
      <c r="AM372" s="4" t="s">
        <v>747</v>
      </c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 t="s">
        <v>109</v>
      </c>
      <c r="BA372" s="4" t="s">
        <v>109</v>
      </c>
      <c r="BB372" s="4" t="s">
        <v>109</v>
      </c>
      <c r="BC372" s="4" t="s">
        <v>109</v>
      </c>
      <c r="BD372" s="4" t="s">
        <v>109</v>
      </c>
      <c r="BE372" s="4" t="s">
        <v>109</v>
      </c>
      <c r="BF372" s="37" t="s">
        <v>109</v>
      </c>
      <c r="BG372" s="37" t="s">
        <v>109</v>
      </c>
      <c r="BH372" s="4" t="s">
        <v>109</v>
      </c>
      <c r="BI372" s="4" t="s">
        <v>109</v>
      </c>
      <c r="BJ372" s="4" t="s">
        <v>109</v>
      </c>
      <c r="BK372" s="4" t="s">
        <v>109</v>
      </c>
      <c r="BL372" s="4" t="s">
        <v>109</v>
      </c>
      <c r="BM372" s="4"/>
      <c r="BN372" s="4"/>
      <c r="BO372" s="77"/>
      <c r="BP372" s="37" t="s">
        <v>103</v>
      </c>
      <c r="BQ372" s="37" t="s">
        <v>103</v>
      </c>
      <c r="BR372" s="37" t="s">
        <v>103</v>
      </c>
      <c r="BS372" s="37" t="s">
        <v>103</v>
      </c>
      <c r="BT372" s="37" t="s">
        <v>103</v>
      </c>
      <c r="BU372" s="77" t="s">
        <v>109</v>
      </c>
      <c r="BV372" s="77" t="s">
        <v>109</v>
      </c>
      <c r="BW372" s="77" t="s">
        <v>109</v>
      </c>
      <c r="BX372" s="38"/>
      <c r="BY372" s="77" t="s">
        <v>109</v>
      </c>
      <c r="BZ372" s="77" t="s">
        <v>109</v>
      </c>
      <c r="CA372" s="77" t="s">
        <v>109</v>
      </c>
      <c r="CB372" s="77" t="s">
        <v>109</v>
      </c>
      <c r="CC372" s="77"/>
    </row>
    <row r="373" spans="1:81" s="124" customFormat="1" ht="12.75">
      <c r="A373" s="36">
        <v>136</v>
      </c>
      <c r="B373" s="76" t="s">
        <v>890</v>
      </c>
      <c r="C373" s="76" t="s">
        <v>1075</v>
      </c>
      <c r="D373" s="37" t="s">
        <v>886</v>
      </c>
      <c r="E373" s="33" t="s">
        <v>2896</v>
      </c>
      <c r="F373" s="78">
        <v>459830</v>
      </c>
      <c r="G373" s="37" t="s">
        <v>157</v>
      </c>
      <c r="H373" s="39">
        <v>131.38</v>
      </c>
      <c r="I373" s="38">
        <v>1880</v>
      </c>
      <c r="J373" s="38" t="s">
        <v>955</v>
      </c>
      <c r="K373" s="40" t="s">
        <v>118</v>
      </c>
      <c r="L373" s="40" t="s">
        <v>103</v>
      </c>
      <c r="M373" s="4" t="s">
        <v>109</v>
      </c>
      <c r="N373" s="4" t="s">
        <v>104</v>
      </c>
      <c r="O373" s="37" t="s">
        <v>795</v>
      </c>
      <c r="P373" s="37" t="s">
        <v>797</v>
      </c>
      <c r="Q373" s="37" t="s">
        <v>800</v>
      </c>
      <c r="R373" s="37" t="s">
        <v>108</v>
      </c>
      <c r="S373" s="4" t="s">
        <v>109</v>
      </c>
      <c r="T373" s="37" t="s">
        <v>960</v>
      </c>
      <c r="U373" s="37" t="s">
        <v>441</v>
      </c>
      <c r="V373" s="4" t="s">
        <v>104</v>
      </c>
      <c r="W373" s="4" t="s">
        <v>109</v>
      </c>
      <c r="X373" s="4" t="s">
        <v>104</v>
      </c>
      <c r="Y373" s="77"/>
      <c r="Z373" s="4" t="s">
        <v>109</v>
      </c>
      <c r="AA373" s="4" t="s">
        <v>104</v>
      </c>
      <c r="AB373" s="4"/>
      <c r="AC373" s="4"/>
      <c r="AD373" s="4"/>
      <c r="AE373" s="4" t="s">
        <v>109</v>
      </c>
      <c r="AF373" s="4"/>
      <c r="AG373" s="4" t="s">
        <v>109</v>
      </c>
      <c r="AH373" s="4"/>
      <c r="AI373" s="4"/>
      <c r="AJ373" s="4"/>
      <c r="AK373" s="4"/>
      <c r="AL373" s="4" t="s">
        <v>111</v>
      </c>
      <c r="AM373" s="4" t="s">
        <v>112</v>
      </c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 t="s">
        <v>109</v>
      </c>
      <c r="BA373" s="4" t="s">
        <v>109</v>
      </c>
      <c r="BB373" s="4" t="s">
        <v>109</v>
      </c>
      <c r="BC373" s="4" t="s">
        <v>109</v>
      </c>
      <c r="BD373" s="4" t="s">
        <v>109</v>
      </c>
      <c r="BE373" s="4" t="s">
        <v>109</v>
      </c>
      <c r="BF373" s="37" t="s">
        <v>109</v>
      </c>
      <c r="BG373" s="37" t="s">
        <v>109</v>
      </c>
      <c r="BH373" s="4" t="s">
        <v>109</v>
      </c>
      <c r="BI373" s="4" t="s">
        <v>109</v>
      </c>
      <c r="BJ373" s="4" t="s">
        <v>109</v>
      </c>
      <c r="BK373" s="4" t="s">
        <v>109</v>
      </c>
      <c r="BL373" s="4" t="s">
        <v>109</v>
      </c>
      <c r="BM373" s="4"/>
      <c r="BN373" s="4"/>
      <c r="BO373" s="77"/>
      <c r="BP373" s="37" t="s">
        <v>103</v>
      </c>
      <c r="BQ373" s="37" t="s">
        <v>103</v>
      </c>
      <c r="BR373" s="37" t="s">
        <v>103</v>
      </c>
      <c r="BS373" s="37" t="s">
        <v>103</v>
      </c>
      <c r="BT373" s="37" t="s">
        <v>103</v>
      </c>
      <c r="BU373" s="77" t="s">
        <v>109</v>
      </c>
      <c r="BV373" s="77" t="s">
        <v>109</v>
      </c>
      <c r="BW373" s="77" t="s">
        <v>109</v>
      </c>
      <c r="BX373" s="38"/>
      <c r="BY373" s="77" t="s">
        <v>109</v>
      </c>
      <c r="BZ373" s="77" t="s">
        <v>109</v>
      </c>
      <c r="CA373" s="77" t="s">
        <v>109</v>
      </c>
      <c r="CB373" s="77" t="s">
        <v>109</v>
      </c>
      <c r="CC373" s="77"/>
    </row>
    <row r="374" spans="1:81" s="124" customFormat="1" ht="12.75">
      <c r="A374" s="36">
        <v>137</v>
      </c>
      <c r="B374" s="76" t="s">
        <v>904</v>
      </c>
      <c r="C374" s="76" t="s">
        <v>1076</v>
      </c>
      <c r="D374" s="37" t="s">
        <v>886</v>
      </c>
      <c r="E374" s="33" t="s">
        <v>2896</v>
      </c>
      <c r="F374" s="78">
        <v>1228010</v>
      </c>
      <c r="G374" s="37" t="s">
        <v>157</v>
      </c>
      <c r="H374" s="39">
        <v>350.86</v>
      </c>
      <c r="I374" s="38">
        <v>1900</v>
      </c>
      <c r="J374" s="38" t="s">
        <v>955</v>
      </c>
      <c r="K374" s="40" t="s">
        <v>121</v>
      </c>
      <c r="L374" s="40" t="s">
        <v>103</v>
      </c>
      <c r="M374" s="4" t="s">
        <v>109</v>
      </c>
      <c r="N374" s="4" t="s">
        <v>104</v>
      </c>
      <c r="O374" s="37" t="s">
        <v>795</v>
      </c>
      <c r="P374" s="37" t="s">
        <v>146</v>
      </c>
      <c r="Q374" s="37" t="s">
        <v>800</v>
      </c>
      <c r="R374" s="37" t="s">
        <v>796</v>
      </c>
      <c r="S374" s="4" t="s">
        <v>109</v>
      </c>
      <c r="T374" s="37" t="s">
        <v>959</v>
      </c>
      <c r="U374" s="37" t="s">
        <v>441</v>
      </c>
      <c r="V374" s="4" t="s">
        <v>109</v>
      </c>
      <c r="W374" s="4" t="s">
        <v>109</v>
      </c>
      <c r="X374" s="4" t="s">
        <v>104</v>
      </c>
      <c r="Y374" s="77"/>
      <c r="Z374" s="4" t="s">
        <v>109</v>
      </c>
      <c r="AA374" s="4" t="s">
        <v>104</v>
      </c>
      <c r="AB374" s="4"/>
      <c r="AC374" s="4"/>
      <c r="AD374" s="4"/>
      <c r="AE374" s="4" t="s">
        <v>109</v>
      </c>
      <c r="AF374" s="4"/>
      <c r="AG374" s="4" t="s">
        <v>109</v>
      </c>
      <c r="AH374" s="4"/>
      <c r="AI374" s="4"/>
      <c r="AJ374" s="4"/>
      <c r="AK374" s="4"/>
      <c r="AL374" s="4" t="s">
        <v>111</v>
      </c>
      <c r="AM374" s="4" t="s">
        <v>112</v>
      </c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 t="s">
        <v>109</v>
      </c>
      <c r="BA374" s="4" t="s">
        <v>109</v>
      </c>
      <c r="BB374" s="4" t="s">
        <v>109</v>
      </c>
      <c r="BC374" s="4" t="s">
        <v>109</v>
      </c>
      <c r="BD374" s="4" t="s">
        <v>109</v>
      </c>
      <c r="BE374" s="4" t="s">
        <v>109</v>
      </c>
      <c r="BF374" s="37" t="s">
        <v>109</v>
      </c>
      <c r="BG374" s="37" t="s">
        <v>109</v>
      </c>
      <c r="BH374" s="4" t="s">
        <v>109</v>
      </c>
      <c r="BI374" s="4" t="s">
        <v>109</v>
      </c>
      <c r="BJ374" s="4" t="s">
        <v>109</v>
      </c>
      <c r="BK374" s="4" t="s">
        <v>109</v>
      </c>
      <c r="BL374" s="4" t="s">
        <v>109</v>
      </c>
      <c r="BM374" s="4"/>
      <c r="BN374" s="4"/>
      <c r="BO374" s="77"/>
      <c r="BP374" s="37" t="s">
        <v>103</v>
      </c>
      <c r="BQ374" s="37" t="s">
        <v>103</v>
      </c>
      <c r="BR374" s="37" t="s">
        <v>103</v>
      </c>
      <c r="BS374" s="37" t="s">
        <v>103</v>
      </c>
      <c r="BT374" s="37" t="s">
        <v>103</v>
      </c>
      <c r="BU374" s="77" t="s">
        <v>109</v>
      </c>
      <c r="BV374" s="77" t="s">
        <v>109</v>
      </c>
      <c r="BW374" s="77" t="s">
        <v>109</v>
      </c>
      <c r="BX374" s="38"/>
      <c r="BY374" s="77" t="s">
        <v>109</v>
      </c>
      <c r="BZ374" s="77" t="s">
        <v>109</v>
      </c>
      <c r="CA374" s="77" t="s">
        <v>109</v>
      </c>
      <c r="CB374" s="77" t="s">
        <v>109</v>
      </c>
      <c r="CC374" s="77"/>
    </row>
    <row r="375" spans="1:81" s="124" customFormat="1" ht="12.75">
      <c r="A375" s="36">
        <v>138</v>
      </c>
      <c r="B375" s="76" t="s">
        <v>890</v>
      </c>
      <c r="C375" s="76" t="s">
        <v>936</v>
      </c>
      <c r="D375" s="37" t="s">
        <v>886</v>
      </c>
      <c r="E375" s="33" t="s">
        <v>2896</v>
      </c>
      <c r="F375" s="78">
        <v>739200</v>
      </c>
      <c r="G375" s="37" t="s">
        <v>157</v>
      </c>
      <c r="H375" s="39">
        <v>211.2</v>
      </c>
      <c r="I375" s="38">
        <v>1880</v>
      </c>
      <c r="J375" s="38" t="s">
        <v>955</v>
      </c>
      <c r="K375" s="40" t="s">
        <v>118</v>
      </c>
      <c r="L375" s="40" t="s">
        <v>103</v>
      </c>
      <c r="M375" s="4" t="s">
        <v>109</v>
      </c>
      <c r="N375" s="4" t="s">
        <v>104</v>
      </c>
      <c r="O375" s="37" t="s">
        <v>795</v>
      </c>
      <c r="P375" s="37" t="s">
        <v>146</v>
      </c>
      <c r="Q375" s="37" t="s">
        <v>800</v>
      </c>
      <c r="R375" s="37" t="s">
        <v>108</v>
      </c>
      <c r="S375" s="4" t="s">
        <v>109</v>
      </c>
      <c r="T375" s="37" t="s">
        <v>960</v>
      </c>
      <c r="U375" s="37" t="s">
        <v>441</v>
      </c>
      <c r="V375" s="4" t="s">
        <v>109</v>
      </c>
      <c r="W375" s="4" t="s">
        <v>104</v>
      </c>
      <c r="X375" s="4" t="s">
        <v>104</v>
      </c>
      <c r="Y375" s="77"/>
      <c r="Z375" s="4" t="s">
        <v>109</v>
      </c>
      <c r="AA375" s="4" t="s">
        <v>104</v>
      </c>
      <c r="AB375" s="4"/>
      <c r="AC375" s="4"/>
      <c r="AD375" s="4"/>
      <c r="AE375" s="4" t="s">
        <v>109</v>
      </c>
      <c r="AF375" s="4"/>
      <c r="AG375" s="4" t="s">
        <v>109</v>
      </c>
      <c r="AH375" s="4"/>
      <c r="AI375" s="4"/>
      <c r="AJ375" s="4"/>
      <c r="AK375" s="4"/>
      <c r="AL375" s="4" t="s">
        <v>111</v>
      </c>
      <c r="AM375" s="4" t="s">
        <v>112</v>
      </c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 t="s">
        <v>109</v>
      </c>
      <c r="BA375" s="4" t="s">
        <v>109</v>
      </c>
      <c r="BB375" s="4" t="s">
        <v>109</v>
      </c>
      <c r="BC375" s="4" t="s">
        <v>109</v>
      </c>
      <c r="BD375" s="4" t="s">
        <v>109</v>
      </c>
      <c r="BE375" s="4" t="s">
        <v>109</v>
      </c>
      <c r="BF375" s="37" t="s">
        <v>109</v>
      </c>
      <c r="BG375" s="37" t="s">
        <v>109</v>
      </c>
      <c r="BH375" s="4" t="s">
        <v>109</v>
      </c>
      <c r="BI375" s="4" t="s">
        <v>109</v>
      </c>
      <c r="BJ375" s="4" t="s">
        <v>109</v>
      </c>
      <c r="BK375" s="4" t="s">
        <v>109</v>
      </c>
      <c r="BL375" s="4" t="s">
        <v>109</v>
      </c>
      <c r="BM375" s="4"/>
      <c r="BN375" s="4"/>
      <c r="BO375" s="77"/>
      <c r="BP375" s="37" t="s">
        <v>103</v>
      </c>
      <c r="BQ375" s="37" t="s">
        <v>103</v>
      </c>
      <c r="BR375" s="37" t="s">
        <v>103</v>
      </c>
      <c r="BS375" s="37" t="s">
        <v>103</v>
      </c>
      <c r="BT375" s="37" t="s">
        <v>103</v>
      </c>
      <c r="BU375" s="77" t="s">
        <v>109</v>
      </c>
      <c r="BV375" s="77" t="s">
        <v>109</v>
      </c>
      <c r="BW375" s="77" t="s">
        <v>109</v>
      </c>
      <c r="BX375" s="38"/>
      <c r="BY375" s="77" t="s">
        <v>109</v>
      </c>
      <c r="BZ375" s="77" t="s">
        <v>109</v>
      </c>
      <c r="CA375" s="77" t="s">
        <v>109</v>
      </c>
      <c r="CB375" s="77" t="s">
        <v>109</v>
      </c>
      <c r="CC375" s="77"/>
    </row>
    <row r="376" spans="1:81" s="124" customFormat="1" ht="12.75">
      <c r="A376" s="36">
        <v>139</v>
      </c>
      <c r="B376" s="76" t="s">
        <v>890</v>
      </c>
      <c r="C376" s="76" t="s">
        <v>937</v>
      </c>
      <c r="D376" s="37" t="s">
        <v>886</v>
      </c>
      <c r="E376" s="33" t="s">
        <v>2896</v>
      </c>
      <c r="F376" s="78">
        <v>881860</v>
      </c>
      <c r="G376" s="37" t="s">
        <v>157</v>
      </c>
      <c r="H376" s="39">
        <v>251.96</v>
      </c>
      <c r="I376" s="38">
        <v>1920</v>
      </c>
      <c r="J376" s="38" t="s">
        <v>955</v>
      </c>
      <c r="K376" s="40" t="s">
        <v>121</v>
      </c>
      <c r="L376" s="40" t="s">
        <v>103</v>
      </c>
      <c r="M376" s="4" t="s">
        <v>104</v>
      </c>
      <c r="N376" s="4" t="s">
        <v>104</v>
      </c>
      <c r="O376" s="37" t="s">
        <v>795</v>
      </c>
      <c r="P376" s="37" t="s">
        <v>146</v>
      </c>
      <c r="Q376" s="37" t="s">
        <v>800</v>
      </c>
      <c r="R376" s="37" t="s">
        <v>796</v>
      </c>
      <c r="S376" s="4" t="s">
        <v>109</v>
      </c>
      <c r="T376" s="37" t="s">
        <v>960</v>
      </c>
      <c r="U376" s="37" t="s">
        <v>441</v>
      </c>
      <c r="V376" s="4" t="s">
        <v>109</v>
      </c>
      <c r="W376" s="4" t="s">
        <v>109</v>
      </c>
      <c r="X376" s="4" t="s">
        <v>104</v>
      </c>
      <c r="Y376" s="77"/>
      <c r="Z376" s="4" t="s">
        <v>104</v>
      </c>
      <c r="AA376" s="4" t="s">
        <v>104</v>
      </c>
      <c r="AB376" s="4"/>
      <c r="AC376" s="4"/>
      <c r="AD376" s="4"/>
      <c r="AE376" s="4" t="s">
        <v>109</v>
      </c>
      <c r="AF376" s="4"/>
      <c r="AG376" s="4" t="s">
        <v>109</v>
      </c>
      <c r="AH376" s="4"/>
      <c r="AI376" s="4"/>
      <c r="AJ376" s="4"/>
      <c r="AK376" s="4"/>
      <c r="AL376" s="4" t="s">
        <v>111</v>
      </c>
      <c r="AM376" s="4" t="s">
        <v>112</v>
      </c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 t="s">
        <v>109</v>
      </c>
      <c r="BA376" s="4" t="s">
        <v>109</v>
      </c>
      <c r="BB376" s="4" t="s">
        <v>109</v>
      </c>
      <c r="BC376" s="4" t="s">
        <v>109</v>
      </c>
      <c r="BD376" s="4" t="s">
        <v>109</v>
      </c>
      <c r="BE376" s="4" t="s">
        <v>109</v>
      </c>
      <c r="BF376" s="37" t="s">
        <v>109</v>
      </c>
      <c r="BG376" s="37" t="s">
        <v>109</v>
      </c>
      <c r="BH376" s="4" t="s">
        <v>109</v>
      </c>
      <c r="BI376" s="4" t="s">
        <v>109</v>
      </c>
      <c r="BJ376" s="4" t="s">
        <v>109</v>
      </c>
      <c r="BK376" s="4" t="s">
        <v>109</v>
      </c>
      <c r="BL376" s="4" t="s">
        <v>109</v>
      </c>
      <c r="BM376" s="4"/>
      <c r="BN376" s="4"/>
      <c r="BO376" s="77"/>
      <c r="BP376" s="37" t="s">
        <v>103</v>
      </c>
      <c r="BQ376" s="37" t="s">
        <v>103</v>
      </c>
      <c r="BR376" s="37" t="s">
        <v>103</v>
      </c>
      <c r="BS376" s="37" t="s">
        <v>103</v>
      </c>
      <c r="BT376" s="37" t="s">
        <v>103</v>
      </c>
      <c r="BU376" s="77" t="s">
        <v>109</v>
      </c>
      <c r="BV376" s="77" t="s">
        <v>109</v>
      </c>
      <c r="BW376" s="77" t="s">
        <v>109</v>
      </c>
      <c r="BX376" s="38"/>
      <c r="BY376" s="77" t="s">
        <v>109</v>
      </c>
      <c r="BZ376" s="77" t="s">
        <v>109</v>
      </c>
      <c r="CA376" s="77" t="s">
        <v>109</v>
      </c>
      <c r="CB376" s="77" t="s">
        <v>109</v>
      </c>
      <c r="CC376" s="77"/>
    </row>
    <row r="377" spans="1:81" s="124" customFormat="1" ht="12.75">
      <c r="A377" s="36">
        <v>140</v>
      </c>
      <c r="B377" s="76" t="s">
        <v>890</v>
      </c>
      <c r="C377" s="76" t="s">
        <v>1077</v>
      </c>
      <c r="D377" s="37" t="s">
        <v>886</v>
      </c>
      <c r="E377" s="33" t="s">
        <v>2896</v>
      </c>
      <c r="F377" s="78">
        <v>252000</v>
      </c>
      <c r="G377" s="37" t="s">
        <v>157</v>
      </c>
      <c r="H377" s="39">
        <v>72</v>
      </c>
      <c r="I377" s="38">
        <v>1880</v>
      </c>
      <c r="J377" s="38" t="s">
        <v>955</v>
      </c>
      <c r="K377" s="40" t="s">
        <v>121</v>
      </c>
      <c r="L377" s="40" t="s">
        <v>103</v>
      </c>
      <c r="M377" s="4" t="s">
        <v>104</v>
      </c>
      <c r="N377" s="4" t="s">
        <v>104</v>
      </c>
      <c r="O377" s="37" t="s">
        <v>795</v>
      </c>
      <c r="P377" s="37" t="s">
        <v>146</v>
      </c>
      <c r="Q377" s="37" t="s">
        <v>800</v>
      </c>
      <c r="R377" s="37" t="s">
        <v>796</v>
      </c>
      <c r="S377" s="4" t="s">
        <v>109</v>
      </c>
      <c r="T377" s="37" t="s">
        <v>960</v>
      </c>
      <c r="U377" s="37" t="s">
        <v>441</v>
      </c>
      <c r="V377" s="4" t="s">
        <v>109</v>
      </c>
      <c r="W377" s="4" t="s">
        <v>109</v>
      </c>
      <c r="X377" s="4" t="s">
        <v>104</v>
      </c>
      <c r="Y377" s="77"/>
      <c r="Z377" s="4" t="s">
        <v>104</v>
      </c>
      <c r="AA377" s="4" t="s">
        <v>104</v>
      </c>
      <c r="AB377" s="4"/>
      <c r="AC377" s="4"/>
      <c r="AD377" s="4"/>
      <c r="AE377" s="4" t="s">
        <v>109</v>
      </c>
      <c r="AF377" s="4"/>
      <c r="AG377" s="4" t="s">
        <v>109</v>
      </c>
      <c r="AH377" s="4"/>
      <c r="AI377" s="4"/>
      <c r="AJ377" s="4"/>
      <c r="AK377" s="4"/>
      <c r="AL377" s="4" t="s">
        <v>111</v>
      </c>
      <c r="AM377" s="4" t="s">
        <v>112</v>
      </c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 t="s">
        <v>109</v>
      </c>
      <c r="BA377" s="4" t="s">
        <v>109</v>
      </c>
      <c r="BB377" s="4" t="s">
        <v>109</v>
      </c>
      <c r="BC377" s="4" t="s">
        <v>109</v>
      </c>
      <c r="BD377" s="4" t="s">
        <v>109</v>
      </c>
      <c r="BE377" s="4" t="s">
        <v>109</v>
      </c>
      <c r="BF377" s="37" t="s">
        <v>109</v>
      </c>
      <c r="BG377" s="37" t="s">
        <v>109</v>
      </c>
      <c r="BH377" s="4" t="s">
        <v>109</v>
      </c>
      <c r="BI377" s="4" t="s">
        <v>109</v>
      </c>
      <c r="BJ377" s="4" t="s">
        <v>109</v>
      </c>
      <c r="BK377" s="4" t="s">
        <v>109</v>
      </c>
      <c r="BL377" s="4" t="s">
        <v>109</v>
      </c>
      <c r="BM377" s="4"/>
      <c r="BN377" s="4"/>
      <c r="BO377" s="77"/>
      <c r="BP377" s="37" t="s">
        <v>103</v>
      </c>
      <c r="BQ377" s="37" t="s">
        <v>103</v>
      </c>
      <c r="BR377" s="37" t="s">
        <v>103</v>
      </c>
      <c r="BS377" s="37" t="s">
        <v>103</v>
      </c>
      <c r="BT377" s="37" t="s">
        <v>103</v>
      </c>
      <c r="BU377" s="77" t="s">
        <v>109</v>
      </c>
      <c r="BV377" s="77" t="s">
        <v>109</v>
      </c>
      <c r="BW377" s="77" t="s">
        <v>109</v>
      </c>
      <c r="BX377" s="38"/>
      <c r="BY377" s="77" t="s">
        <v>109</v>
      </c>
      <c r="BZ377" s="77" t="s">
        <v>109</v>
      </c>
      <c r="CA377" s="77" t="s">
        <v>109</v>
      </c>
      <c r="CB377" s="77" t="s">
        <v>109</v>
      </c>
      <c r="CC377" s="77"/>
    </row>
    <row r="378" spans="1:81" s="124" customFormat="1" ht="12.75">
      <c r="A378" s="36">
        <v>141</v>
      </c>
      <c r="B378" s="76" t="s">
        <v>890</v>
      </c>
      <c r="C378" s="76" t="s">
        <v>1078</v>
      </c>
      <c r="D378" s="37" t="s">
        <v>886</v>
      </c>
      <c r="E378" s="33" t="s">
        <v>2896</v>
      </c>
      <c r="F378" s="78">
        <v>1629915</v>
      </c>
      <c r="G378" s="37" t="s">
        <v>157</v>
      </c>
      <c r="H378" s="39">
        <v>465.69</v>
      </c>
      <c r="I378" s="38" t="s">
        <v>798</v>
      </c>
      <c r="J378" s="38" t="s">
        <v>955</v>
      </c>
      <c r="K378" s="40" t="s">
        <v>121</v>
      </c>
      <c r="L378" s="40" t="s">
        <v>103</v>
      </c>
      <c r="M378" s="4" t="s">
        <v>104</v>
      </c>
      <c r="N378" s="4" t="s">
        <v>104</v>
      </c>
      <c r="O378" s="37" t="s">
        <v>795</v>
      </c>
      <c r="P378" s="37" t="s">
        <v>146</v>
      </c>
      <c r="Q378" s="37" t="s">
        <v>800</v>
      </c>
      <c r="R378" s="37" t="s">
        <v>794</v>
      </c>
      <c r="S378" s="4" t="s">
        <v>109</v>
      </c>
      <c r="T378" s="37" t="s">
        <v>960</v>
      </c>
      <c r="U378" s="37" t="s">
        <v>441</v>
      </c>
      <c r="V378" s="4" t="s">
        <v>109</v>
      </c>
      <c r="W378" s="4" t="s">
        <v>109</v>
      </c>
      <c r="X378" s="4" t="s">
        <v>104</v>
      </c>
      <c r="Y378" s="77"/>
      <c r="Z378" s="4" t="s">
        <v>109</v>
      </c>
      <c r="AA378" s="4" t="s">
        <v>104</v>
      </c>
      <c r="AB378" s="4"/>
      <c r="AC378" s="4"/>
      <c r="AD378" s="4"/>
      <c r="AE378" s="4" t="s">
        <v>109</v>
      </c>
      <c r="AF378" s="4"/>
      <c r="AG378" s="4" t="s">
        <v>109</v>
      </c>
      <c r="AH378" s="4"/>
      <c r="AI378" s="4"/>
      <c r="AJ378" s="4"/>
      <c r="AK378" s="4"/>
      <c r="AL378" s="4" t="s">
        <v>111</v>
      </c>
      <c r="AM378" s="4" t="s">
        <v>112</v>
      </c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 t="s">
        <v>109</v>
      </c>
      <c r="BA378" s="4" t="s">
        <v>109</v>
      </c>
      <c r="BB378" s="4" t="s">
        <v>109</v>
      </c>
      <c r="BC378" s="4" t="s">
        <v>109</v>
      </c>
      <c r="BD378" s="4" t="s">
        <v>109</v>
      </c>
      <c r="BE378" s="4" t="s">
        <v>109</v>
      </c>
      <c r="BF378" s="37" t="s">
        <v>109</v>
      </c>
      <c r="BG378" s="37" t="s">
        <v>109</v>
      </c>
      <c r="BH378" s="4" t="s">
        <v>109</v>
      </c>
      <c r="BI378" s="4" t="s">
        <v>109</v>
      </c>
      <c r="BJ378" s="4" t="s">
        <v>109</v>
      </c>
      <c r="BK378" s="4" t="s">
        <v>109</v>
      </c>
      <c r="BL378" s="4" t="s">
        <v>109</v>
      </c>
      <c r="BM378" s="4"/>
      <c r="BN378" s="4"/>
      <c r="BO378" s="77"/>
      <c r="BP378" s="37" t="s">
        <v>103</v>
      </c>
      <c r="BQ378" s="37" t="s">
        <v>103</v>
      </c>
      <c r="BR378" s="37" t="s">
        <v>103</v>
      </c>
      <c r="BS378" s="37" t="s">
        <v>103</v>
      </c>
      <c r="BT378" s="37" t="s">
        <v>103</v>
      </c>
      <c r="BU378" s="77" t="s">
        <v>109</v>
      </c>
      <c r="BV378" s="77" t="s">
        <v>109</v>
      </c>
      <c r="BW378" s="77" t="s">
        <v>109</v>
      </c>
      <c r="BX378" s="38"/>
      <c r="BY378" s="77" t="s">
        <v>109</v>
      </c>
      <c r="BZ378" s="77" t="s">
        <v>109</v>
      </c>
      <c r="CA378" s="77" t="s">
        <v>109</v>
      </c>
      <c r="CB378" s="77" t="s">
        <v>109</v>
      </c>
      <c r="CC378" s="77"/>
    </row>
    <row r="379" spans="1:81" s="124" customFormat="1" ht="12.75">
      <c r="A379" s="36">
        <v>142</v>
      </c>
      <c r="B379" s="76" t="s">
        <v>890</v>
      </c>
      <c r="C379" s="76" t="s">
        <v>938</v>
      </c>
      <c r="D379" s="37" t="s">
        <v>886</v>
      </c>
      <c r="E379" s="33" t="s">
        <v>2896</v>
      </c>
      <c r="F379" s="78">
        <v>713580</v>
      </c>
      <c r="G379" s="37" t="s">
        <v>157</v>
      </c>
      <c r="H379" s="39">
        <v>203.88</v>
      </c>
      <c r="I379" s="38">
        <v>1880</v>
      </c>
      <c r="J379" s="38" t="s">
        <v>955</v>
      </c>
      <c r="K379" s="40" t="s">
        <v>118</v>
      </c>
      <c r="L379" s="40" t="s">
        <v>103</v>
      </c>
      <c r="M379" s="4" t="s">
        <v>104</v>
      </c>
      <c r="N379" s="4" t="s">
        <v>104</v>
      </c>
      <c r="O379" s="37" t="s">
        <v>795</v>
      </c>
      <c r="P379" s="37" t="s">
        <v>146</v>
      </c>
      <c r="Q379" s="37" t="s">
        <v>800</v>
      </c>
      <c r="R379" s="37" t="s">
        <v>796</v>
      </c>
      <c r="S379" s="4" t="s">
        <v>109</v>
      </c>
      <c r="T379" s="37" t="s">
        <v>960</v>
      </c>
      <c r="U379" s="37" t="s">
        <v>441</v>
      </c>
      <c r="V379" s="4" t="s">
        <v>109</v>
      </c>
      <c r="W379" s="4" t="s">
        <v>109</v>
      </c>
      <c r="X379" s="4" t="s">
        <v>104</v>
      </c>
      <c r="Y379" s="77"/>
      <c r="Z379" s="4" t="s">
        <v>109</v>
      </c>
      <c r="AA379" s="4" t="s">
        <v>104</v>
      </c>
      <c r="AB379" s="4"/>
      <c r="AC379" s="4"/>
      <c r="AD379" s="4"/>
      <c r="AE379" s="4" t="s">
        <v>109</v>
      </c>
      <c r="AF379" s="4"/>
      <c r="AG379" s="4" t="s">
        <v>109</v>
      </c>
      <c r="AH379" s="4"/>
      <c r="AI379" s="4"/>
      <c r="AJ379" s="4"/>
      <c r="AK379" s="4"/>
      <c r="AL379" s="4" t="s">
        <v>111</v>
      </c>
      <c r="AM379" s="4" t="s">
        <v>112</v>
      </c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 t="s">
        <v>109</v>
      </c>
      <c r="BA379" s="4" t="s">
        <v>109</v>
      </c>
      <c r="BB379" s="4" t="s">
        <v>109</v>
      </c>
      <c r="BC379" s="4" t="s">
        <v>109</v>
      </c>
      <c r="BD379" s="4" t="s">
        <v>109</v>
      </c>
      <c r="BE379" s="4" t="s">
        <v>109</v>
      </c>
      <c r="BF379" s="37" t="s">
        <v>109</v>
      </c>
      <c r="BG379" s="37" t="s">
        <v>109</v>
      </c>
      <c r="BH379" s="4" t="s">
        <v>109</v>
      </c>
      <c r="BI379" s="4" t="s">
        <v>109</v>
      </c>
      <c r="BJ379" s="4" t="s">
        <v>109</v>
      </c>
      <c r="BK379" s="4" t="s">
        <v>109</v>
      </c>
      <c r="BL379" s="4" t="s">
        <v>109</v>
      </c>
      <c r="BM379" s="4"/>
      <c r="BN379" s="4"/>
      <c r="BO379" s="77"/>
      <c r="BP379" s="37" t="s">
        <v>103</v>
      </c>
      <c r="BQ379" s="37" t="s">
        <v>103</v>
      </c>
      <c r="BR379" s="37" t="s">
        <v>103</v>
      </c>
      <c r="BS379" s="37" t="s">
        <v>103</v>
      </c>
      <c r="BT379" s="37" t="s">
        <v>103</v>
      </c>
      <c r="BU379" s="77" t="s">
        <v>109</v>
      </c>
      <c r="BV379" s="77" t="s">
        <v>109</v>
      </c>
      <c r="BW379" s="77" t="s">
        <v>109</v>
      </c>
      <c r="BX379" s="38"/>
      <c r="BY379" s="77" t="s">
        <v>109</v>
      </c>
      <c r="BZ379" s="77" t="s">
        <v>109</v>
      </c>
      <c r="CA379" s="77" t="s">
        <v>109</v>
      </c>
      <c r="CB379" s="77" t="s">
        <v>109</v>
      </c>
      <c r="CC379" s="77"/>
    </row>
    <row r="380" spans="1:81" s="124" customFormat="1" ht="12.75">
      <c r="A380" s="36">
        <v>143</v>
      </c>
      <c r="B380" s="76" t="s">
        <v>890</v>
      </c>
      <c r="C380" s="76" t="s">
        <v>939</v>
      </c>
      <c r="D380" s="37" t="s">
        <v>886</v>
      </c>
      <c r="E380" s="33" t="s">
        <v>2896</v>
      </c>
      <c r="F380" s="78">
        <v>896245</v>
      </c>
      <c r="G380" s="37" t="s">
        <v>157</v>
      </c>
      <c r="H380" s="39">
        <v>256.07</v>
      </c>
      <c r="I380" s="38">
        <v>1910</v>
      </c>
      <c r="J380" s="38" t="s">
        <v>955</v>
      </c>
      <c r="K380" s="40" t="s">
        <v>118</v>
      </c>
      <c r="L380" s="40" t="s">
        <v>103</v>
      </c>
      <c r="M380" s="4" t="s">
        <v>104</v>
      </c>
      <c r="N380" s="4" t="s">
        <v>104</v>
      </c>
      <c r="O380" s="37" t="s">
        <v>795</v>
      </c>
      <c r="P380" s="37" t="s">
        <v>146</v>
      </c>
      <c r="Q380" s="37" t="s">
        <v>800</v>
      </c>
      <c r="R380" s="37" t="s">
        <v>796</v>
      </c>
      <c r="S380" s="4" t="s">
        <v>109</v>
      </c>
      <c r="T380" s="37" t="s">
        <v>960</v>
      </c>
      <c r="U380" s="37" t="s">
        <v>441</v>
      </c>
      <c r="V380" s="4" t="s">
        <v>109</v>
      </c>
      <c r="W380" s="4" t="s">
        <v>109</v>
      </c>
      <c r="X380" s="4" t="s">
        <v>104</v>
      </c>
      <c r="Y380" s="77"/>
      <c r="Z380" s="4" t="s">
        <v>109</v>
      </c>
      <c r="AA380" s="4" t="s">
        <v>104</v>
      </c>
      <c r="AB380" s="4"/>
      <c r="AC380" s="4"/>
      <c r="AD380" s="4"/>
      <c r="AE380" s="4" t="s">
        <v>109</v>
      </c>
      <c r="AF380" s="4"/>
      <c r="AG380" s="4" t="s">
        <v>109</v>
      </c>
      <c r="AH380" s="4"/>
      <c r="AI380" s="4"/>
      <c r="AJ380" s="4"/>
      <c r="AK380" s="4"/>
      <c r="AL380" s="4" t="s">
        <v>111</v>
      </c>
      <c r="AM380" s="4" t="s">
        <v>112</v>
      </c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 t="s">
        <v>109</v>
      </c>
      <c r="BA380" s="4" t="s">
        <v>109</v>
      </c>
      <c r="BB380" s="4" t="s">
        <v>109</v>
      </c>
      <c r="BC380" s="4" t="s">
        <v>109</v>
      </c>
      <c r="BD380" s="4" t="s">
        <v>109</v>
      </c>
      <c r="BE380" s="4" t="s">
        <v>109</v>
      </c>
      <c r="BF380" s="37" t="s">
        <v>109</v>
      </c>
      <c r="BG380" s="37" t="s">
        <v>109</v>
      </c>
      <c r="BH380" s="4" t="s">
        <v>109</v>
      </c>
      <c r="BI380" s="4" t="s">
        <v>109</v>
      </c>
      <c r="BJ380" s="4" t="s">
        <v>109</v>
      </c>
      <c r="BK380" s="4" t="s">
        <v>109</v>
      </c>
      <c r="BL380" s="4" t="s">
        <v>109</v>
      </c>
      <c r="BM380" s="4"/>
      <c r="BN380" s="4"/>
      <c r="BO380" s="77"/>
      <c r="BP380" s="37" t="s">
        <v>103</v>
      </c>
      <c r="BQ380" s="37" t="s">
        <v>103</v>
      </c>
      <c r="BR380" s="37" t="s">
        <v>103</v>
      </c>
      <c r="BS380" s="37" t="s">
        <v>103</v>
      </c>
      <c r="BT380" s="37" t="s">
        <v>103</v>
      </c>
      <c r="BU380" s="77" t="s">
        <v>109</v>
      </c>
      <c r="BV380" s="77" t="s">
        <v>109</v>
      </c>
      <c r="BW380" s="77" t="s">
        <v>109</v>
      </c>
      <c r="BX380" s="38"/>
      <c r="BY380" s="77" t="s">
        <v>109</v>
      </c>
      <c r="BZ380" s="77" t="s">
        <v>109</v>
      </c>
      <c r="CA380" s="77" t="s">
        <v>109</v>
      </c>
      <c r="CB380" s="77" t="s">
        <v>109</v>
      </c>
      <c r="CC380" s="77"/>
    </row>
    <row r="381" spans="1:81" s="124" customFormat="1" ht="12.75">
      <c r="A381" s="36">
        <v>144</v>
      </c>
      <c r="B381" s="76" t="s">
        <v>890</v>
      </c>
      <c r="C381" s="76" t="s">
        <v>940</v>
      </c>
      <c r="D381" s="37" t="s">
        <v>886</v>
      </c>
      <c r="E381" s="33" t="s">
        <v>2896</v>
      </c>
      <c r="F381" s="78">
        <v>955500</v>
      </c>
      <c r="G381" s="37" t="s">
        <v>157</v>
      </c>
      <c r="H381" s="39">
        <v>273</v>
      </c>
      <c r="I381" s="38">
        <v>1922</v>
      </c>
      <c r="J381" s="38" t="s">
        <v>955</v>
      </c>
      <c r="K381" s="40" t="s">
        <v>121</v>
      </c>
      <c r="L381" s="40" t="s">
        <v>103</v>
      </c>
      <c r="M381" s="4" t="s">
        <v>104</v>
      </c>
      <c r="N381" s="4" t="s">
        <v>104</v>
      </c>
      <c r="O381" s="37" t="s">
        <v>795</v>
      </c>
      <c r="P381" s="37" t="s">
        <v>146</v>
      </c>
      <c r="Q381" s="37" t="s">
        <v>800</v>
      </c>
      <c r="R381" s="37" t="s">
        <v>796</v>
      </c>
      <c r="S381" s="4" t="s">
        <v>109</v>
      </c>
      <c r="T381" s="37" t="s">
        <v>960</v>
      </c>
      <c r="U381" s="37" t="s">
        <v>441</v>
      </c>
      <c r="V381" s="4" t="s">
        <v>109</v>
      </c>
      <c r="W381" s="4" t="s">
        <v>109</v>
      </c>
      <c r="X381" s="4" t="s">
        <v>104</v>
      </c>
      <c r="Y381" s="77"/>
      <c r="Z381" s="4" t="s">
        <v>104</v>
      </c>
      <c r="AA381" s="4" t="s">
        <v>104</v>
      </c>
      <c r="AB381" s="4"/>
      <c r="AC381" s="4"/>
      <c r="AD381" s="4"/>
      <c r="AE381" s="4" t="s">
        <v>109</v>
      </c>
      <c r="AF381" s="4"/>
      <c r="AG381" s="4" t="s">
        <v>109</v>
      </c>
      <c r="AH381" s="4"/>
      <c r="AI381" s="4"/>
      <c r="AJ381" s="4"/>
      <c r="AK381" s="4"/>
      <c r="AL381" s="4" t="s">
        <v>111</v>
      </c>
      <c r="AM381" s="4" t="s">
        <v>112</v>
      </c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 t="s">
        <v>109</v>
      </c>
      <c r="BA381" s="4" t="s">
        <v>109</v>
      </c>
      <c r="BB381" s="4" t="s">
        <v>109</v>
      </c>
      <c r="BC381" s="4" t="s">
        <v>109</v>
      </c>
      <c r="BD381" s="4" t="s">
        <v>109</v>
      </c>
      <c r="BE381" s="4" t="s">
        <v>109</v>
      </c>
      <c r="BF381" s="37" t="s">
        <v>109</v>
      </c>
      <c r="BG381" s="37" t="s">
        <v>109</v>
      </c>
      <c r="BH381" s="4" t="s">
        <v>109</v>
      </c>
      <c r="BI381" s="4" t="s">
        <v>109</v>
      </c>
      <c r="BJ381" s="4" t="s">
        <v>109</v>
      </c>
      <c r="BK381" s="4" t="s">
        <v>109</v>
      </c>
      <c r="BL381" s="4" t="s">
        <v>109</v>
      </c>
      <c r="BM381" s="4"/>
      <c r="BN381" s="4"/>
      <c r="BO381" s="77"/>
      <c r="BP381" s="37" t="s">
        <v>103</v>
      </c>
      <c r="BQ381" s="37" t="s">
        <v>103</v>
      </c>
      <c r="BR381" s="37" t="s">
        <v>103</v>
      </c>
      <c r="BS381" s="37" t="s">
        <v>103</v>
      </c>
      <c r="BT381" s="37" t="s">
        <v>103</v>
      </c>
      <c r="BU381" s="77" t="s">
        <v>109</v>
      </c>
      <c r="BV381" s="77" t="s">
        <v>109</v>
      </c>
      <c r="BW381" s="77" t="s">
        <v>109</v>
      </c>
      <c r="BX381" s="38"/>
      <c r="BY381" s="77" t="s">
        <v>109</v>
      </c>
      <c r="BZ381" s="77" t="s">
        <v>109</v>
      </c>
      <c r="CA381" s="77" t="s">
        <v>109</v>
      </c>
      <c r="CB381" s="77" t="s">
        <v>109</v>
      </c>
      <c r="CC381" s="77"/>
    </row>
    <row r="382" spans="1:81" s="124" customFormat="1" ht="12.75">
      <c r="A382" s="36">
        <v>145</v>
      </c>
      <c r="B382" s="76" t="s">
        <v>904</v>
      </c>
      <c r="C382" s="76" t="s">
        <v>1079</v>
      </c>
      <c r="D382" s="37" t="s">
        <v>886</v>
      </c>
      <c r="E382" s="33" t="s">
        <v>2896</v>
      </c>
      <c r="F382" s="78">
        <v>1895424.9999999998</v>
      </c>
      <c r="G382" s="37" t="s">
        <v>157</v>
      </c>
      <c r="H382" s="39">
        <v>541.54999999999995</v>
      </c>
      <c r="I382" s="38">
        <v>1919</v>
      </c>
      <c r="J382" s="38" t="s">
        <v>955</v>
      </c>
      <c r="K382" s="40" t="s">
        <v>121</v>
      </c>
      <c r="L382" s="40" t="s">
        <v>103</v>
      </c>
      <c r="M382" s="4" t="s">
        <v>104</v>
      </c>
      <c r="N382" s="4" t="s">
        <v>104</v>
      </c>
      <c r="O382" s="37" t="s">
        <v>795</v>
      </c>
      <c r="P382" s="37" t="s">
        <v>146</v>
      </c>
      <c r="Q382" s="37" t="s">
        <v>800</v>
      </c>
      <c r="R382" s="37" t="s">
        <v>794</v>
      </c>
      <c r="S382" s="4" t="s">
        <v>109</v>
      </c>
      <c r="T382" s="37" t="s">
        <v>960</v>
      </c>
      <c r="U382" s="37" t="s">
        <v>441</v>
      </c>
      <c r="V382" s="4" t="s">
        <v>109</v>
      </c>
      <c r="W382" s="4" t="s">
        <v>109</v>
      </c>
      <c r="X382" s="4" t="s">
        <v>104</v>
      </c>
      <c r="Y382" s="77"/>
      <c r="Z382" s="4" t="s">
        <v>109</v>
      </c>
      <c r="AA382" s="4" t="s">
        <v>104</v>
      </c>
      <c r="AB382" s="4"/>
      <c r="AC382" s="4"/>
      <c r="AD382" s="4"/>
      <c r="AE382" s="4" t="s">
        <v>109</v>
      </c>
      <c r="AF382" s="4"/>
      <c r="AG382" s="4" t="s">
        <v>109</v>
      </c>
      <c r="AH382" s="4"/>
      <c r="AI382" s="4"/>
      <c r="AJ382" s="4"/>
      <c r="AK382" s="4"/>
      <c r="AL382" s="4" t="s">
        <v>111</v>
      </c>
      <c r="AM382" s="4" t="s">
        <v>112</v>
      </c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 t="s">
        <v>109</v>
      </c>
      <c r="BA382" s="4" t="s">
        <v>109</v>
      </c>
      <c r="BB382" s="4" t="s">
        <v>109</v>
      </c>
      <c r="BC382" s="4" t="s">
        <v>109</v>
      </c>
      <c r="BD382" s="4" t="s">
        <v>109</v>
      </c>
      <c r="BE382" s="4" t="s">
        <v>109</v>
      </c>
      <c r="BF382" s="37" t="s">
        <v>109</v>
      </c>
      <c r="BG382" s="37" t="s">
        <v>109</v>
      </c>
      <c r="BH382" s="4" t="s">
        <v>109</v>
      </c>
      <c r="BI382" s="4" t="s">
        <v>109</v>
      </c>
      <c r="BJ382" s="4" t="s">
        <v>109</v>
      </c>
      <c r="BK382" s="4" t="s">
        <v>109</v>
      </c>
      <c r="BL382" s="4" t="s">
        <v>109</v>
      </c>
      <c r="BM382" s="4"/>
      <c r="BN382" s="4"/>
      <c r="BO382" s="77"/>
      <c r="BP382" s="37" t="s">
        <v>103</v>
      </c>
      <c r="BQ382" s="37" t="s">
        <v>103</v>
      </c>
      <c r="BR382" s="37" t="s">
        <v>103</v>
      </c>
      <c r="BS382" s="37" t="s">
        <v>103</v>
      </c>
      <c r="BT382" s="37" t="s">
        <v>103</v>
      </c>
      <c r="BU382" s="77" t="s">
        <v>109</v>
      </c>
      <c r="BV382" s="77" t="s">
        <v>109</v>
      </c>
      <c r="BW382" s="77" t="s">
        <v>109</v>
      </c>
      <c r="BX382" s="38"/>
      <c r="BY382" s="77" t="s">
        <v>109</v>
      </c>
      <c r="BZ382" s="77" t="s">
        <v>109</v>
      </c>
      <c r="CA382" s="77" t="s">
        <v>109</v>
      </c>
      <c r="CB382" s="77" t="s">
        <v>109</v>
      </c>
      <c r="CC382" s="77"/>
    </row>
    <row r="383" spans="1:81" s="124" customFormat="1" ht="12.75">
      <c r="A383" s="36">
        <v>146</v>
      </c>
      <c r="B383" s="76" t="s">
        <v>904</v>
      </c>
      <c r="C383" s="76" t="s">
        <v>941</v>
      </c>
      <c r="D383" s="37" t="s">
        <v>886</v>
      </c>
      <c r="E383" s="33" t="s">
        <v>2896</v>
      </c>
      <c r="F383" s="78">
        <v>1508395</v>
      </c>
      <c r="G383" s="37" t="s">
        <v>157</v>
      </c>
      <c r="H383" s="39">
        <v>430.97</v>
      </c>
      <c r="I383" s="38">
        <v>1926</v>
      </c>
      <c r="J383" s="38" t="s">
        <v>955</v>
      </c>
      <c r="K383" s="40" t="s">
        <v>121</v>
      </c>
      <c r="L383" s="40" t="s">
        <v>103</v>
      </c>
      <c r="M383" s="4" t="s">
        <v>104</v>
      </c>
      <c r="N383" s="4" t="s">
        <v>104</v>
      </c>
      <c r="O383" s="37" t="s">
        <v>795</v>
      </c>
      <c r="P383" s="37" t="s">
        <v>146</v>
      </c>
      <c r="Q383" s="37" t="s">
        <v>800</v>
      </c>
      <c r="R383" s="37" t="s">
        <v>796</v>
      </c>
      <c r="S383" s="4" t="s">
        <v>109</v>
      </c>
      <c r="T383" s="37" t="s">
        <v>960</v>
      </c>
      <c r="U383" s="37" t="s">
        <v>441</v>
      </c>
      <c r="V383" s="4" t="s">
        <v>109</v>
      </c>
      <c r="W383" s="4" t="s">
        <v>109</v>
      </c>
      <c r="X383" s="4" t="s">
        <v>104</v>
      </c>
      <c r="Y383" s="77"/>
      <c r="Z383" s="4" t="s">
        <v>109</v>
      </c>
      <c r="AA383" s="4" t="s">
        <v>104</v>
      </c>
      <c r="AB383" s="4"/>
      <c r="AC383" s="4"/>
      <c r="AD383" s="4"/>
      <c r="AE383" s="4" t="s">
        <v>109</v>
      </c>
      <c r="AF383" s="4"/>
      <c r="AG383" s="4" t="s">
        <v>109</v>
      </c>
      <c r="AH383" s="4"/>
      <c r="AI383" s="4"/>
      <c r="AJ383" s="4"/>
      <c r="AK383" s="4"/>
      <c r="AL383" s="4" t="s">
        <v>111</v>
      </c>
      <c r="AM383" s="4" t="s">
        <v>112</v>
      </c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 t="s">
        <v>109</v>
      </c>
      <c r="BA383" s="4" t="s">
        <v>109</v>
      </c>
      <c r="BB383" s="4" t="s">
        <v>109</v>
      </c>
      <c r="BC383" s="4" t="s">
        <v>109</v>
      </c>
      <c r="BD383" s="4" t="s">
        <v>109</v>
      </c>
      <c r="BE383" s="4" t="s">
        <v>109</v>
      </c>
      <c r="BF383" s="37" t="s">
        <v>109</v>
      </c>
      <c r="BG383" s="37" t="s">
        <v>109</v>
      </c>
      <c r="BH383" s="4" t="s">
        <v>109</v>
      </c>
      <c r="BI383" s="4" t="s">
        <v>109</v>
      </c>
      <c r="BJ383" s="4" t="s">
        <v>109</v>
      </c>
      <c r="BK383" s="4" t="s">
        <v>109</v>
      </c>
      <c r="BL383" s="4" t="s">
        <v>109</v>
      </c>
      <c r="BM383" s="4"/>
      <c r="BN383" s="4"/>
      <c r="BO383" s="77"/>
      <c r="BP383" s="37" t="s">
        <v>103</v>
      </c>
      <c r="BQ383" s="37" t="s">
        <v>103</v>
      </c>
      <c r="BR383" s="37" t="s">
        <v>103</v>
      </c>
      <c r="BS383" s="37" t="s">
        <v>103</v>
      </c>
      <c r="BT383" s="37" t="s">
        <v>103</v>
      </c>
      <c r="BU383" s="77" t="s">
        <v>109</v>
      </c>
      <c r="BV383" s="77" t="s">
        <v>109</v>
      </c>
      <c r="BW383" s="77" t="s">
        <v>109</v>
      </c>
      <c r="BX383" s="38"/>
      <c r="BY383" s="77" t="s">
        <v>109</v>
      </c>
      <c r="BZ383" s="77" t="s">
        <v>109</v>
      </c>
      <c r="CA383" s="77" t="s">
        <v>109</v>
      </c>
      <c r="CB383" s="77" t="s">
        <v>109</v>
      </c>
      <c r="CC383" s="77"/>
    </row>
    <row r="384" spans="1:81" s="124" customFormat="1" ht="12.75">
      <c r="A384" s="36">
        <v>147</v>
      </c>
      <c r="B384" s="76" t="s">
        <v>890</v>
      </c>
      <c r="C384" s="76" t="s">
        <v>1080</v>
      </c>
      <c r="D384" s="37" t="s">
        <v>886</v>
      </c>
      <c r="E384" s="33" t="s">
        <v>2896</v>
      </c>
      <c r="F384" s="78">
        <v>689500</v>
      </c>
      <c r="G384" s="37" t="s">
        <v>157</v>
      </c>
      <c r="H384" s="39">
        <v>197</v>
      </c>
      <c r="I384" s="38">
        <v>1878</v>
      </c>
      <c r="J384" s="38" t="s">
        <v>955</v>
      </c>
      <c r="K384" s="40" t="s">
        <v>121</v>
      </c>
      <c r="L384" s="40" t="s">
        <v>138</v>
      </c>
      <c r="M384" s="4" t="s">
        <v>104</v>
      </c>
      <c r="N384" s="4" t="s">
        <v>104</v>
      </c>
      <c r="O384" s="37" t="s">
        <v>795</v>
      </c>
      <c r="P384" s="37" t="s">
        <v>146</v>
      </c>
      <c r="Q384" s="37" t="s">
        <v>800</v>
      </c>
      <c r="R384" s="37" t="s">
        <v>108</v>
      </c>
      <c r="S384" s="4" t="s">
        <v>109</v>
      </c>
      <c r="T384" s="37" t="s">
        <v>959</v>
      </c>
      <c r="U384" s="37" t="s">
        <v>441</v>
      </c>
      <c r="V384" s="4" t="s">
        <v>109</v>
      </c>
      <c r="W384" s="4" t="s">
        <v>109</v>
      </c>
      <c r="X384" s="4" t="s">
        <v>104</v>
      </c>
      <c r="Y384" s="77"/>
      <c r="Z384" s="4" t="s">
        <v>109</v>
      </c>
      <c r="AA384" s="4" t="s">
        <v>104</v>
      </c>
      <c r="AB384" s="4"/>
      <c r="AC384" s="4"/>
      <c r="AD384" s="4"/>
      <c r="AE384" s="4" t="s">
        <v>109</v>
      </c>
      <c r="AF384" s="4"/>
      <c r="AG384" s="4" t="s">
        <v>109</v>
      </c>
      <c r="AH384" s="4"/>
      <c r="AI384" s="4"/>
      <c r="AJ384" s="4"/>
      <c r="AK384" s="4"/>
      <c r="AL384" s="4" t="s">
        <v>111</v>
      </c>
      <c r="AM384" s="4" t="s">
        <v>112</v>
      </c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4"/>
      <c r="AZ384" s="4" t="s">
        <v>109</v>
      </c>
      <c r="BA384" s="4" t="s">
        <v>109</v>
      </c>
      <c r="BB384" s="4" t="s">
        <v>109</v>
      </c>
      <c r="BC384" s="4" t="s">
        <v>109</v>
      </c>
      <c r="BD384" s="4" t="s">
        <v>109</v>
      </c>
      <c r="BE384" s="4" t="s">
        <v>109</v>
      </c>
      <c r="BF384" s="37" t="s">
        <v>109</v>
      </c>
      <c r="BG384" s="37" t="s">
        <v>109</v>
      </c>
      <c r="BH384" s="4" t="s">
        <v>109</v>
      </c>
      <c r="BI384" s="4" t="s">
        <v>109</v>
      </c>
      <c r="BJ384" s="4" t="s">
        <v>109</v>
      </c>
      <c r="BK384" s="4" t="s">
        <v>109</v>
      </c>
      <c r="BL384" s="4" t="s">
        <v>109</v>
      </c>
      <c r="BM384" s="4"/>
      <c r="BN384" s="4"/>
      <c r="BO384" s="77"/>
      <c r="BP384" s="37" t="s">
        <v>103</v>
      </c>
      <c r="BQ384" s="37" t="s">
        <v>103</v>
      </c>
      <c r="BR384" s="37" t="s">
        <v>103</v>
      </c>
      <c r="BS384" s="37" t="s">
        <v>103</v>
      </c>
      <c r="BT384" s="37" t="s">
        <v>103</v>
      </c>
      <c r="BU384" s="77" t="s">
        <v>109</v>
      </c>
      <c r="BV384" s="77" t="s">
        <v>109</v>
      </c>
      <c r="BW384" s="77" t="s">
        <v>109</v>
      </c>
      <c r="BX384" s="38"/>
      <c r="BY384" s="77" t="s">
        <v>109</v>
      </c>
      <c r="BZ384" s="77" t="s">
        <v>109</v>
      </c>
      <c r="CA384" s="77" t="s">
        <v>109</v>
      </c>
      <c r="CB384" s="77" t="s">
        <v>109</v>
      </c>
      <c r="CC384" s="77"/>
    </row>
    <row r="385" spans="1:81" s="124" customFormat="1" ht="12.75">
      <c r="A385" s="36">
        <v>148</v>
      </c>
      <c r="B385" s="76" t="s">
        <v>890</v>
      </c>
      <c r="C385" s="76" t="s">
        <v>1081</v>
      </c>
      <c r="D385" s="37" t="s">
        <v>886</v>
      </c>
      <c r="E385" s="33" t="s">
        <v>2896</v>
      </c>
      <c r="F385" s="78">
        <v>1997450.0000000002</v>
      </c>
      <c r="G385" s="37" t="s">
        <v>157</v>
      </c>
      <c r="H385" s="39">
        <v>570.70000000000005</v>
      </c>
      <c r="I385" s="38" t="s">
        <v>798</v>
      </c>
      <c r="J385" s="38" t="s">
        <v>955</v>
      </c>
      <c r="K385" s="40" t="s">
        <v>118</v>
      </c>
      <c r="L385" s="40" t="s">
        <v>103</v>
      </c>
      <c r="M385" s="4" t="s">
        <v>109</v>
      </c>
      <c r="N385" s="4" t="s">
        <v>109</v>
      </c>
      <c r="O385" s="37" t="s">
        <v>795</v>
      </c>
      <c r="P385" s="37" t="s">
        <v>793</v>
      </c>
      <c r="Q385" s="37" t="s">
        <v>122</v>
      </c>
      <c r="R385" s="37" t="s">
        <v>108</v>
      </c>
      <c r="S385" s="4" t="s">
        <v>109</v>
      </c>
      <c r="T385" s="37" t="s">
        <v>960</v>
      </c>
      <c r="U385" s="37" t="s">
        <v>441</v>
      </c>
      <c r="V385" s="4" t="s">
        <v>109</v>
      </c>
      <c r="W385" s="4" t="s">
        <v>109</v>
      </c>
      <c r="X385" s="4" t="s">
        <v>104</v>
      </c>
      <c r="Y385" s="77"/>
      <c r="Z385" s="4" t="s">
        <v>109</v>
      </c>
      <c r="AA385" s="4" t="s">
        <v>104</v>
      </c>
      <c r="AB385" s="4"/>
      <c r="AC385" s="4"/>
      <c r="AD385" s="4"/>
      <c r="AE385" s="4" t="s">
        <v>109</v>
      </c>
      <c r="AF385" s="4"/>
      <c r="AG385" s="4" t="s">
        <v>109</v>
      </c>
      <c r="AH385" s="4"/>
      <c r="AI385" s="4"/>
      <c r="AJ385" s="4"/>
      <c r="AK385" s="4"/>
      <c r="AL385" s="4" t="s">
        <v>111</v>
      </c>
      <c r="AM385" s="4" t="s">
        <v>747</v>
      </c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4"/>
      <c r="AZ385" s="4" t="s">
        <v>109</v>
      </c>
      <c r="BA385" s="4" t="s">
        <v>109</v>
      </c>
      <c r="BB385" s="4" t="s">
        <v>109</v>
      </c>
      <c r="BC385" s="4" t="s">
        <v>109</v>
      </c>
      <c r="BD385" s="4" t="s">
        <v>109</v>
      </c>
      <c r="BE385" s="4" t="s">
        <v>109</v>
      </c>
      <c r="BF385" s="37" t="s">
        <v>109</v>
      </c>
      <c r="BG385" s="37" t="s">
        <v>109</v>
      </c>
      <c r="BH385" s="4" t="s">
        <v>109</v>
      </c>
      <c r="BI385" s="4" t="s">
        <v>109</v>
      </c>
      <c r="BJ385" s="4" t="s">
        <v>109</v>
      </c>
      <c r="BK385" s="4" t="s">
        <v>109</v>
      </c>
      <c r="BL385" s="4" t="s">
        <v>109</v>
      </c>
      <c r="BM385" s="4"/>
      <c r="BN385" s="4"/>
      <c r="BO385" s="77"/>
      <c r="BP385" s="37" t="s">
        <v>103</v>
      </c>
      <c r="BQ385" s="37" t="s">
        <v>103</v>
      </c>
      <c r="BR385" s="37" t="s">
        <v>103</v>
      </c>
      <c r="BS385" s="37" t="s">
        <v>103</v>
      </c>
      <c r="BT385" s="37" t="s">
        <v>103</v>
      </c>
      <c r="BU385" s="77" t="s">
        <v>109</v>
      </c>
      <c r="BV385" s="77" t="s">
        <v>109</v>
      </c>
      <c r="BW385" s="77" t="s">
        <v>109</v>
      </c>
      <c r="BX385" s="38"/>
      <c r="BY385" s="77" t="s">
        <v>109</v>
      </c>
      <c r="BZ385" s="77" t="s">
        <v>109</v>
      </c>
      <c r="CA385" s="77" t="s">
        <v>109</v>
      </c>
      <c r="CB385" s="77" t="s">
        <v>109</v>
      </c>
      <c r="CC385" s="77"/>
    </row>
    <row r="386" spans="1:81" s="124" customFormat="1" ht="12.75">
      <c r="A386" s="36">
        <v>149</v>
      </c>
      <c r="B386" s="76" t="s">
        <v>890</v>
      </c>
      <c r="C386" s="76" t="s">
        <v>1082</v>
      </c>
      <c r="D386" s="37" t="s">
        <v>886</v>
      </c>
      <c r="E386" s="33" t="s">
        <v>2896</v>
      </c>
      <c r="F386" s="78">
        <v>1911945</v>
      </c>
      <c r="G386" s="37" t="s">
        <v>157</v>
      </c>
      <c r="H386" s="39">
        <v>546.27</v>
      </c>
      <c r="I386" s="38" t="s">
        <v>798</v>
      </c>
      <c r="J386" s="38" t="s">
        <v>955</v>
      </c>
      <c r="K386" s="40" t="s">
        <v>118</v>
      </c>
      <c r="L386" s="40" t="s">
        <v>103</v>
      </c>
      <c r="M386" s="4" t="s">
        <v>109</v>
      </c>
      <c r="N386" s="4" t="s">
        <v>109</v>
      </c>
      <c r="O386" s="37" t="s">
        <v>795</v>
      </c>
      <c r="P386" s="37" t="s">
        <v>793</v>
      </c>
      <c r="Q386" s="37" t="s">
        <v>122</v>
      </c>
      <c r="R386" s="37" t="s">
        <v>108</v>
      </c>
      <c r="S386" s="4" t="s">
        <v>109</v>
      </c>
      <c r="T386" s="37" t="s">
        <v>960</v>
      </c>
      <c r="U386" s="37" t="s">
        <v>441</v>
      </c>
      <c r="V386" s="4" t="s">
        <v>109</v>
      </c>
      <c r="W386" s="4" t="s">
        <v>109</v>
      </c>
      <c r="X386" s="4" t="s">
        <v>104</v>
      </c>
      <c r="Y386" s="77"/>
      <c r="Z386" s="4" t="s">
        <v>109</v>
      </c>
      <c r="AA386" s="4" t="s">
        <v>104</v>
      </c>
      <c r="AB386" s="4"/>
      <c r="AC386" s="4"/>
      <c r="AD386" s="4"/>
      <c r="AE386" s="4" t="s">
        <v>109</v>
      </c>
      <c r="AF386" s="4"/>
      <c r="AG386" s="4" t="s">
        <v>109</v>
      </c>
      <c r="AH386" s="4"/>
      <c r="AI386" s="4"/>
      <c r="AJ386" s="4"/>
      <c r="AK386" s="4"/>
      <c r="AL386" s="4" t="s">
        <v>111</v>
      </c>
      <c r="AM386" s="4" t="s">
        <v>747</v>
      </c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4"/>
      <c r="AZ386" s="4" t="s">
        <v>109</v>
      </c>
      <c r="BA386" s="4" t="s">
        <v>109</v>
      </c>
      <c r="BB386" s="4" t="s">
        <v>109</v>
      </c>
      <c r="BC386" s="4" t="s">
        <v>109</v>
      </c>
      <c r="BD386" s="4" t="s">
        <v>109</v>
      </c>
      <c r="BE386" s="4" t="s">
        <v>109</v>
      </c>
      <c r="BF386" s="37" t="s">
        <v>109</v>
      </c>
      <c r="BG386" s="37" t="s">
        <v>109</v>
      </c>
      <c r="BH386" s="4" t="s">
        <v>109</v>
      </c>
      <c r="BI386" s="4" t="s">
        <v>109</v>
      </c>
      <c r="BJ386" s="4" t="s">
        <v>109</v>
      </c>
      <c r="BK386" s="4" t="s">
        <v>109</v>
      </c>
      <c r="BL386" s="4" t="s">
        <v>109</v>
      </c>
      <c r="BM386" s="4"/>
      <c r="BN386" s="4"/>
      <c r="BO386" s="77"/>
      <c r="BP386" s="37" t="s">
        <v>103</v>
      </c>
      <c r="BQ386" s="37" t="s">
        <v>103</v>
      </c>
      <c r="BR386" s="37" t="s">
        <v>103</v>
      </c>
      <c r="BS386" s="37" t="s">
        <v>103</v>
      </c>
      <c r="BT386" s="37" t="s">
        <v>103</v>
      </c>
      <c r="BU386" s="77" t="s">
        <v>109</v>
      </c>
      <c r="BV386" s="77" t="s">
        <v>109</v>
      </c>
      <c r="BW386" s="77" t="s">
        <v>109</v>
      </c>
      <c r="BX386" s="38"/>
      <c r="BY386" s="77" t="s">
        <v>109</v>
      </c>
      <c r="BZ386" s="77" t="s">
        <v>109</v>
      </c>
      <c r="CA386" s="77" t="s">
        <v>109</v>
      </c>
      <c r="CB386" s="77" t="s">
        <v>109</v>
      </c>
      <c r="CC386" s="77"/>
    </row>
    <row r="387" spans="1:81" s="124" customFormat="1" ht="12.75">
      <c r="A387" s="36">
        <v>150</v>
      </c>
      <c r="B387" s="76" t="s">
        <v>890</v>
      </c>
      <c r="C387" s="76" t="s">
        <v>942</v>
      </c>
      <c r="D387" s="37" t="s">
        <v>886</v>
      </c>
      <c r="E387" s="33" t="s">
        <v>2896</v>
      </c>
      <c r="F387" s="78">
        <v>895160</v>
      </c>
      <c r="G387" s="37" t="s">
        <v>157</v>
      </c>
      <c r="H387" s="39">
        <v>255.76</v>
      </c>
      <c r="I387" s="38">
        <v>1998</v>
      </c>
      <c r="J387" s="38" t="s">
        <v>101</v>
      </c>
      <c r="K387" s="40" t="s">
        <v>138</v>
      </c>
      <c r="L387" s="40" t="s">
        <v>103</v>
      </c>
      <c r="M387" s="4" t="s">
        <v>109</v>
      </c>
      <c r="N387" s="4" t="s">
        <v>109</v>
      </c>
      <c r="O387" s="37" t="s">
        <v>792</v>
      </c>
      <c r="P387" s="37" t="s">
        <v>146</v>
      </c>
      <c r="Q387" s="37" t="s">
        <v>800</v>
      </c>
      <c r="R387" s="37" t="s">
        <v>794</v>
      </c>
      <c r="S387" s="4" t="s">
        <v>109</v>
      </c>
      <c r="T387" s="37" t="s">
        <v>959</v>
      </c>
      <c r="U387" s="37" t="s">
        <v>441</v>
      </c>
      <c r="V387" s="4" t="s">
        <v>109</v>
      </c>
      <c r="W387" s="4" t="s">
        <v>109</v>
      </c>
      <c r="X387" s="4" t="s">
        <v>104</v>
      </c>
      <c r="Y387" s="77"/>
      <c r="Z387" s="4" t="s">
        <v>109</v>
      </c>
      <c r="AA387" s="4" t="s">
        <v>104</v>
      </c>
      <c r="AB387" s="4"/>
      <c r="AC387" s="4"/>
      <c r="AD387" s="4"/>
      <c r="AE387" s="4" t="s">
        <v>109</v>
      </c>
      <c r="AF387" s="4"/>
      <c r="AG387" s="4" t="s">
        <v>109</v>
      </c>
      <c r="AH387" s="4"/>
      <c r="AI387" s="4"/>
      <c r="AJ387" s="4"/>
      <c r="AK387" s="4"/>
      <c r="AL387" s="4" t="s">
        <v>111</v>
      </c>
      <c r="AM387" s="4" t="s">
        <v>112</v>
      </c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4"/>
      <c r="AZ387" s="4" t="s">
        <v>109</v>
      </c>
      <c r="BA387" s="4" t="s">
        <v>109</v>
      </c>
      <c r="BB387" s="4" t="s">
        <v>109</v>
      </c>
      <c r="BC387" s="4" t="s">
        <v>109</v>
      </c>
      <c r="BD387" s="4" t="s">
        <v>109</v>
      </c>
      <c r="BE387" s="4" t="s">
        <v>109</v>
      </c>
      <c r="BF387" s="37" t="s">
        <v>109</v>
      </c>
      <c r="BG387" s="37" t="s">
        <v>109</v>
      </c>
      <c r="BH387" s="4" t="s">
        <v>109</v>
      </c>
      <c r="BI387" s="4" t="s">
        <v>109</v>
      </c>
      <c r="BJ387" s="4" t="s">
        <v>109</v>
      </c>
      <c r="BK387" s="4" t="s">
        <v>109</v>
      </c>
      <c r="BL387" s="4" t="s">
        <v>109</v>
      </c>
      <c r="BM387" s="4"/>
      <c r="BN387" s="4"/>
      <c r="BO387" s="77"/>
      <c r="BP387" s="37" t="s">
        <v>103</v>
      </c>
      <c r="BQ387" s="37" t="s">
        <v>103</v>
      </c>
      <c r="BR387" s="37" t="s">
        <v>103</v>
      </c>
      <c r="BS387" s="37" t="s">
        <v>103</v>
      </c>
      <c r="BT387" s="37" t="s">
        <v>103</v>
      </c>
      <c r="BU387" s="77" t="s">
        <v>109</v>
      </c>
      <c r="BV387" s="77" t="s">
        <v>109</v>
      </c>
      <c r="BW387" s="77" t="s">
        <v>109</v>
      </c>
      <c r="BX387" s="38"/>
      <c r="BY387" s="77" t="s">
        <v>109</v>
      </c>
      <c r="BZ387" s="77" t="s">
        <v>109</v>
      </c>
      <c r="CA387" s="77" t="s">
        <v>109</v>
      </c>
      <c r="CB387" s="77" t="s">
        <v>109</v>
      </c>
      <c r="CC387" s="77"/>
    </row>
    <row r="388" spans="1:81" s="124" customFormat="1" ht="12.75">
      <c r="A388" s="36">
        <v>151</v>
      </c>
      <c r="B388" s="76" t="s">
        <v>890</v>
      </c>
      <c r="C388" s="76" t="s">
        <v>1083</v>
      </c>
      <c r="D388" s="37" t="s">
        <v>886</v>
      </c>
      <c r="E388" s="33" t="s">
        <v>2896</v>
      </c>
      <c r="F388" s="78">
        <v>895160</v>
      </c>
      <c r="G388" s="37" t="s">
        <v>157</v>
      </c>
      <c r="H388" s="39">
        <v>255.76</v>
      </c>
      <c r="I388" s="38">
        <v>1998</v>
      </c>
      <c r="J388" s="38" t="s">
        <v>101</v>
      </c>
      <c r="K388" s="40" t="s">
        <v>138</v>
      </c>
      <c r="L388" s="40" t="s">
        <v>103</v>
      </c>
      <c r="M388" s="4" t="s">
        <v>109</v>
      </c>
      <c r="N388" s="4" t="s">
        <v>109</v>
      </c>
      <c r="O388" s="37" t="s">
        <v>792</v>
      </c>
      <c r="P388" s="37" t="s">
        <v>146</v>
      </c>
      <c r="Q388" s="37" t="s">
        <v>800</v>
      </c>
      <c r="R388" s="37" t="s">
        <v>794</v>
      </c>
      <c r="S388" s="4" t="s">
        <v>109</v>
      </c>
      <c r="T388" s="37" t="s">
        <v>959</v>
      </c>
      <c r="U388" s="37" t="s">
        <v>441</v>
      </c>
      <c r="V388" s="4" t="s">
        <v>109</v>
      </c>
      <c r="W388" s="4" t="s">
        <v>109</v>
      </c>
      <c r="X388" s="4" t="s">
        <v>104</v>
      </c>
      <c r="Y388" s="77"/>
      <c r="Z388" s="4" t="s">
        <v>109</v>
      </c>
      <c r="AA388" s="4" t="s">
        <v>104</v>
      </c>
      <c r="AB388" s="4"/>
      <c r="AC388" s="4"/>
      <c r="AD388" s="4"/>
      <c r="AE388" s="4" t="s">
        <v>109</v>
      </c>
      <c r="AF388" s="4"/>
      <c r="AG388" s="4" t="s">
        <v>109</v>
      </c>
      <c r="AH388" s="4"/>
      <c r="AI388" s="4"/>
      <c r="AJ388" s="4"/>
      <c r="AK388" s="4"/>
      <c r="AL388" s="4" t="s">
        <v>111</v>
      </c>
      <c r="AM388" s="4" t="s">
        <v>112</v>
      </c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4"/>
      <c r="AZ388" s="4" t="s">
        <v>109</v>
      </c>
      <c r="BA388" s="4" t="s">
        <v>109</v>
      </c>
      <c r="BB388" s="4" t="s">
        <v>109</v>
      </c>
      <c r="BC388" s="4" t="s">
        <v>109</v>
      </c>
      <c r="BD388" s="4" t="s">
        <v>109</v>
      </c>
      <c r="BE388" s="4" t="s">
        <v>109</v>
      </c>
      <c r="BF388" s="37" t="s">
        <v>109</v>
      </c>
      <c r="BG388" s="37" t="s">
        <v>109</v>
      </c>
      <c r="BH388" s="4" t="s">
        <v>109</v>
      </c>
      <c r="BI388" s="4" t="s">
        <v>109</v>
      </c>
      <c r="BJ388" s="4" t="s">
        <v>109</v>
      </c>
      <c r="BK388" s="4" t="s">
        <v>109</v>
      </c>
      <c r="BL388" s="4" t="s">
        <v>109</v>
      </c>
      <c r="BM388" s="4"/>
      <c r="BN388" s="4"/>
      <c r="BO388" s="77"/>
      <c r="BP388" s="37" t="s">
        <v>103</v>
      </c>
      <c r="BQ388" s="37" t="s">
        <v>103</v>
      </c>
      <c r="BR388" s="37" t="s">
        <v>103</v>
      </c>
      <c r="BS388" s="37" t="s">
        <v>103</v>
      </c>
      <c r="BT388" s="37" t="s">
        <v>103</v>
      </c>
      <c r="BU388" s="77" t="s">
        <v>109</v>
      </c>
      <c r="BV388" s="77" t="s">
        <v>109</v>
      </c>
      <c r="BW388" s="77" t="s">
        <v>109</v>
      </c>
      <c r="BX388" s="38"/>
      <c r="BY388" s="77" t="s">
        <v>109</v>
      </c>
      <c r="BZ388" s="77" t="s">
        <v>109</v>
      </c>
      <c r="CA388" s="77" t="s">
        <v>109</v>
      </c>
      <c r="CB388" s="77" t="s">
        <v>109</v>
      </c>
      <c r="CC388" s="77"/>
    </row>
    <row r="389" spans="1:81" s="124" customFormat="1" ht="12.75">
      <c r="A389" s="36">
        <v>152</v>
      </c>
      <c r="B389" s="76" t="s">
        <v>890</v>
      </c>
      <c r="C389" s="76" t="s">
        <v>943</v>
      </c>
      <c r="D389" s="37" t="s">
        <v>886</v>
      </c>
      <c r="E389" s="33" t="s">
        <v>2896</v>
      </c>
      <c r="F389" s="78">
        <v>895160</v>
      </c>
      <c r="G389" s="37" t="s">
        <v>157</v>
      </c>
      <c r="H389" s="39">
        <v>255.76</v>
      </c>
      <c r="I389" s="38">
        <v>1998</v>
      </c>
      <c r="J389" s="38" t="s">
        <v>101</v>
      </c>
      <c r="K389" s="40" t="s">
        <v>138</v>
      </c>
      <c r="L389" s="40" t="s">
        <v>103</v>
      </c>
      <c r="M389" s="4" t="s">
        <v>109</v>
      </c>
      <c r="N389" s="4" t="s">
        <v>109</v>
      </c>
      <c r="O389" s="37" t="s">
        <v>792</v>
      </c>
      <c r="P389" s="37" t="s">
        <v>146</v>
      </c>
      <c r="Q389" s="37" t="s">
        <v>800</v>
      </c>
      <c r="R389" s="37" t="s">
        <v>794</v>
      </c>
      <c r="S389" s="4" t="s">
        <v>109</v>
      </c>
      <c r="T389" s="37" t="s">
        <v>959</v>
      </c>
      <c r="U389" s="37" t="s">
        <v>441</v>
      </c>
      <c r="V389" s="4" t="s">
        <v>109</v>
      </c>
      <c r="W389" s="4" t="s">
        <v>109</v>
      </c>
      <c r="X389" s="4" t="s">
        <v>104</v>
      </c>
      <c r="Y389" s="77"/>
      <c r="Z389" s="4" t="s">
        <v>109</v>
      </c>
      <c r="AA389" s="4" t="s">
        <v>104</v>
      </c>
      <c r="AB389" s="4"/>
      <c r="AC389" s="4"/>
      <c r="AD389" s="4"/>
      <c r="AE389" s="4" t="s">
        <v>109</v>
      </c>
      <c r="AF389" s="4"/>
      <c r="AG389" s="4" t="s">
        <v>109</v>
      </c>
      <c r="AH389" s="4"/>
      <c r="AI389" s="4"/>
      <c r="AJ389" s="4"/>
      <c r="AK389" s="4"/>
      <c r="AL389" s="4" t="s">
        <v>111</v>
      </c>
      <c r="AM389" s="4" t="s">
        <v>112</v>
      </c>
      <c r="AN389" s="4"/>
      <c r="AO389" s="4"/>
      <c r="AP389" s="4"/>
      <c r="AQ389" s="4"/>
      <c r="AR389" s="4"/>
      <c r="AS389" s="4"/>
      <c r="AT389" s="4"/>
      <c r="AU389" s="4"/>
      <c r="AV389" s="4"/>
      <c r="AW389" s="4"/>
      <c r="AX389" s="4"/>
      <c r="AY389" s="4"/>
      <c r="AZ389" s="4" t="s">
        <v>109</v>
      </c>
      <c r="BA389" s="4" t="s">
        <v>109</v>
      </c>
      <c r="BB389" s="4" t="s">
        <v>109</v>
      </c>
      <c r="BC389" s="4" t="s">
        <v>109</v>
      </c>
      <c r="BD389" s="4" t="s">
        <v>109</v>
      </c>
      <c r="BE389" s="4" t="s">
        <v>109</v>
      </c>
      <c r="BF389" s="37" t="s">
        <v>109</v>
      </c>
      <c r="BG389" s="37" t="s">
        <v>109</v>
      </c>
      <c r="BH389" s="4" t="s">
        <v>109</v>
      </c>
      <c r="BI389" s="4" t="s">
        <v>109</v>
      </c>
      <c r="BJ389" s="4" t="s">
        <v>109</v>
      </c>
      <c r="BK389" s="4" t="s">
        <v>109</v>
      </c>
      <c r="BL389" s="4" t="s">
        <v>109</v>
      </c>
      <c r="BM389" s="4"/>
      <c r="BN389" s="4"/>
      <c r="BO389" s="77"/>
      <c r="BP389" s="37" t="s">
        <v>103</v>
      </c>
      <c r="BQ389" s="37" t="s">
        <v>103</v>
      </c>
      <c r="BR389" s="37" t="s">
        <v>103</v>
      </c>
      <c r="BS389" s="37" t="s">
        <v>103</v>
      </c>
      <c r="BT389" s="37" t="s">
        <v>103</v>
      </c>
      <c r="BU389" s="77" t="s">
        <v>109</v>
      </c>
      <c r="BV389" s="77" t="s">
        <v>109</v>
      </c>
      <c r="BW389" s="77" t="s">
        <v>109</v>
      </c>
      <c r="BX389" s="38"/>
      <c r="BY389" s="77" t="s">
        <v>109</v>
      </c>
      <c r="BZ389" s="77" t="s">
        <v>109</v>
      </c>
      <c r="CA389" s="77" t="s">
        <v>109</v>
      </c>
      <c r="CB389" s="77" t="s">
        <v>109</v>
      </c>
      <c r="CC389" s="77"/>
    </row>
    <row r="390" spans="1:81" s="124" customFormat="1" ht="12.75">
      <c r="A390" s="36">
        <v>153</v>
      </c>
      <c r="B390" s="76" t="s">
        <v>890</v>
      </c>
      <c r="C390" s="76" t="s">
        <v>1084</v>
      </c>
      <c r="D390" s="37" t="s">
        <v>886</v>
      </c>
      <c r="E390" s="33" t="s">
        <v>2896</v>
      </c>
      <c r="F390" s="78">
        <v>895160</v>
      </c>
      <c r="G390" s="37" t="s">
        <v>157</v>
      </c>
      <c r="H390" s="39">
        <v>255.76</v>
      </c>
      <c r="I390" s="38">
        <v>1998</v>
      </c>
      <c r="J390" s="38" t="s">
        <v>101</v>
      </c>
      <c r="K390" s="40" t="s">
        <v>138</v>
      </c>
      <c r="L390" s="40" t="s">
        <v>103</v>
      </c>
      <c r="M390" s="4" t="s">
        <v>109</v>
      </c>
      <c r="N390" s="4" t="s">
        <v>109</v>
      </c>
      <c r="O390" s="37" t="s">
        <v>792</v>
      </c>
      <c r="P390" s="37" t="s">
        <v>146</v>
      </c>
      <c r="Q390" s="37" t="s">
        <v>800</v>
      </c>
      <c r="R390" s="37" t="s">
        <v>794</v>
      </c>
      <c r="S390" s="4" t="s">
        <v>109</v>
      </c>
      <c r="T390" s="37" t="s">
        <v>959</v>
      </c>
      <c r="U390" s="37" t="s">
        <v>441</v>
      </c>
      <c r="V390" s="4" t="s">
        <v>109</v>
      </c>
      <c r="W390" s="4" t="s">
        <v>109</v>
      </c>
      <c r="X390" s="4" t="s">
        <v>104</v>
      </c>
      <c r="Y390" s="77"/>
      <c r="Z390" s="4" t="s">
        <v>109</v>
      </c>
      <c r="AA390" s="4" t="s">
        <v>104</v>
      </c>
      <c r="AB390" s="4"/>
      <c r="AC390" s="4"/>
      <c r="AD390" s="4"/>
      <c r="AE390" s="4" t="s">
        <v>109</v>
      </c>
      <c r="AF390" s="4"/>
      <c r="AG390" s="4" t="s">
        <v>109</v>
      </c>
      <c r="AH390" s="4"/>
      <c r="AI390" s="4"/>
      <c r="AJ390" s="4"/>
      <c r="AK390" s="4"/>
      <c r="AL390" s="4" t="s">
        <v>111</v>
      </c>
      <c r="AM390" s="4" t="s">
        <v>112</v>
      </c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4"/>
      <c r="AZ390" s="4" t="s">
        <v>109</v>
      </c>
      <c r="BA390" s="4" t="s">
        <v>109</v>
      </c>
      <c r="BB390" s="4" t="s">
        <v>109</v>
      </c>
      <c r="BC390" s="4" t="s">
        <v>109</v>
      </c>
      <c r="BD390" s="4" t="s">
        <v>109</v>
      </c>
      <c r="BE390" s="4" t="s">
        <v>109</v>
      </c>
      <c r="BF390" s="37" t="s">
        <v>109</v>
      </c>
      <c r="BG390" s="37" t="s">
        <v>109</v>
      </c>
      <c r="BH390" s="4" t="s">
        <v>109</v>
      </c>
      <c r="BI390" s="4" t="s">
        <v>109</v>
      </c>
      <c r="BJ390" s="4" t="s">
        <v>109</v>
      </c>
      <c r="BK390" s="4" t="s">
        <v>109</v>
      </c>
      <c r="BL390" s="4" t="s">
        <v>109</v>
      </c>
      <c r="BM390" s="4"/>
      <c r="BN390" s="4"/>
      <c r="BO390" s="77"/>
      <c r="BP390" s="37" t="s">
        <v>103</v>
      </c>
      <c r="BQ390" s="37" t="s">
        <v>103</v>
      </c>
      <c r="BR390" s="37" t="s">
        <v>103</v>
      </c>
      <c r="BS390" s="37" t="s">
        <v>103</v>
      </c>
      <c r="BT390" s="37" t="s">
        <v>103</v>
      </c>
      <c r="BU390" s="77" t="s">
        <v>109</v>
      </c>
      <c r="BV390" s="77" t="s">
        <v>109</v>
      </c>
      <c r="BW390" s="77" t="s">
        <v>109</v>
      </c>
      <c r="BX390" s="38"/>
      <c r="BY390" s="77" t="s">
        <v>109</v>
      </c>
      <c r="BZ390" s="77" t="s">
        <v>109</v>
      </c>
      <c r="CA390" s="77" t="s">
        <v>109</v>
      </c>
      <c r="CB390" s="77" t="s">
        <v>109</v>
      </c>
      <c r="CC390" s="77"/>
    </row>
    <row r="391" spans="1:81" s="124" customFormat="1" ht="12.75">
      <c r="A391" s="36">
        <v>154</v>
      </c>
      <c r="B391" s="76" t="s">
        <v>890</v>
      </c>
      <c r="C391" s="76" t="s">
        <v>1085</v>
      </c>
      <c r="D391" s="37" t="s">
        <v>886</v>
      </c>
      <c r="E391" s="33" t="s">
        <v>2896</v>
      </c>
      <c r="F391" s="78">
        <v>895160</v>
      </c>
      <c r="G391" s="37" t="s">
        <v>157</v>
      </c>
      <c r="H391" s="39">
        <v>255.76</v>
      </c>
      <c r="I391" s="38">
        <v>1998</v>
      </c>
      <c r="J391" s="38" t="s">
        <v>101</v>
      </c>
      <c r="K391" s="40" t="s">
        <v>138</v>
      </c>
      <c r="L391" s="40" t="s">
        <v>103</v>
      </c>
      <c r="M391" s="4" t="s">
        <v>109</v>
      </c>
      <c r="N391" s="4" t="s">
        <v>109</v>
      </c>
      <c r="O391" s="37" t="s">
        <v>792</v>
      </c>
      <c r="P391" s="37" t="s">
        <v>146</v>
      </c>
      <c r="Q391" s="37" t="s">
        <v>800</v>
      </c>
      <c r="R391" s="37" t="s">
        <v>794</v>
      </c>
      <c r="S391" s="4" t="s">
        <v>109</v>
      </c>
      <c r="T391" s="37" t="s">
        <v>959</v>
      </c>
      <c r="U391" s="37" t="s">
        <v>441</v>
      </c>
      <c r="V391" s="4" t="s">
        <v>109</v>
      </c>
      <c r="W391" s="4" t="s">
        <v>109</v>
      </c>
      <c r="X391" s="4" t="s">
        <v>104</v>
      </c>
      <c r="Y391" s="77"/>
      <c r="Z391" s="4" t="s">
        <v>109</v>
      </c>
      <c r="AA391" s="4" t="s">
        <v>104</v>
      </c>
      <c r="AB391" s="4"/>
      <c r="AC391" s="4"/>
      <c r="AD391" s="4"/>
      <c r="AE391" s="4" t="s">
        <v>109</v>
      </c>
      <c r="AF391" s="4"/>
      <c r="AG391" s="4" t="s">
        <v>109</v>
      </c>
      <c r="AH391" s="4"/>
      <c r="AI391" s="4"/>
      <c r="AJ391" s="4"/>
      <c r="AK391" s="4"/>
      <c r="AL391" s="4" t="s">
        <v>111</v>
      </c>
      <c r="AM391" s="4" t="s">
        <v>112</v>
      </c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4"/>
      <c r="AZ391" s="4" t="s">
        <v>109</v>
      </c>
      <c r="BA391" s="4" t="s">
        <v>109</v>
      </c>
      <c r="BB391" s="4" t="s">
        <v>109</v>
      </c>
      <c r="BC391" s="4" t="s">
        <v>109</v>
      </c>
      <c r="BD391" s="4" t="s">
        <v>109</v>
      </c>
      <c r="BE391" s="4" t="s">
        <v>109</v>
      </c>
      <c r="BF391" s="37" t="s">
        <v>109</v>
      </c>
      <c r="BG391" s="37" t="s">
        <v>109</v>
      </c>
      <c r="BH391" s="4" t="s">
        <v>109</v>
      </c>
      <c r="BI391" s="4" t="s">
        <v>109</v>
      </c>
      <c r="BJ391" s="4" t="s">
        <v>109</v>
      </c>
      <c r="BK391" s="4" t="s">
        <v>109</v>
      </c>
      <c r="BL391" s="4" t="s">
        <v>109</v>
      </c>
      <c r="BM391" s="4"/>
      <c r="BN391" s="4"/>
      <c r="BO391" s="77"/>
      <c r="BP391" s="37" t="s">
        <v>103</v>
      </c>
      <c r="BQ391" s="37" t="s">
        <v>103</v>
      </c>
      <c r="BR391" s="37" t="s">
        <v>103</v>
      </c>
      <c r="BS391" s="37" t="s">
        <v>103</v>
      </c>
      <c r="BT391" s="37" t="s">
        <v>103</v>
      </c>
      <c r="BU391" s="77" t="s">
        <v>109</v>
      </c>
      <c r="BV391" s="77" t="s">
        <v>109</v>
      </c>
      <c r="BW391" s="77" t="s">
        <v>109</v>
      </c>
      <c r="BX391" s="38"/>
      <c r="BY391" s="77" t="s">
        <v>109</v>
      </c>
      <c r="BZ391" s="77" t="s">
        <v>109</v>
      </c>
      <c r="CA391" s="77" t="s">
        <v>109</v>
      </c>
      <c r="CB391" s="77" t="s">
        <v>109</v>
      </c>
      <c r="CC391" s="77"/>
    </row>
    <row r="392" spans="1:81" s="124" customFormat="1" ht="12.75">
      <c r="A392" s="36">
        <v>155</v>
      </c>
      <c r="B392" s="76" t="s">
        <v>890</v>
      </c>
      <c r="C392" s="76" t="s">
        <v>944</v>
      </c>
      <c r="D392" s="37" t="s">
        <v>886</v>
      </c>
      <c r="E392" s="33" t="s">
        <v>2896</v>
      </c>
      <c r="F392" s="78">
        <v>629475</v>
      </c>
      <c r="G392" s="37" t="s">
        <v>157</v>
      </c>
      <c r="H392" s="39">
        <v>179.85</v>
      </c>
      <c r="I392" s="38">
        <v>1920</v>
      </c>
      <c r="J392" s="38" t="s">
        <v>955</v>
      </c>
      <c r="K392" s="40" t="s">
        <v>118</v>
      </c>
      <c r="L392" s="40" t="s">
        <v>138</v>
      </c>
      <c r="M392" s="4" t="s">
        <v>104</v>
      </c>
      <c r="N392" s="4" t="s">
        <v>104</v>
      </c>
      <c r="O392" s="37" t="s">
        <v>795</v>
      </c>
      <c r="P392" s="37" t="s">
        <v>146</v>
      </c>
      <c r="Q392" s="37" t="s">
        <v>800</v>
      </c>
      <c r="R392" s="37" t="s">
        <v>796</v>
      </c>
      <c r="S392" s="4" t="s">
        <v>109</v>
      </c>
      <c r="T392" s="37" t="s">
        <v>963</v>
      </c>
      <c r="U392" s="37" t="s">
        <v>441</v>
      </c>
      <c r="V392" s="4" t="s">
        <v>109</v>
      </c>
      <c r="W392" s="4" t="s">
        <v>109</v>
      </c>
      <c r="X392" s="4" t="s">
        <v>104</v>
      </c>
      <c r="Y392" s="77"/>
      <c r="Z392" s="4" t="s">
        <v>109</v>
      </c>
      <c r="AA392" s="4" t="s">
        <v>104</v>
      </c>
      <c r="AB392" s="4"/>
      <c r="AC392" s="4"/>
      <c r="AD392" s="4"/>
      <c r="AE392" s="4" t="s">
        <v>109</v>
      </c>
      <c r="AF392" s="4"/>
      <c r="AG392" s="4" t="s">
        <v>109</v>
      </c>
      <c r="AH392" s="4"/>
      <c r="AI392" s="4"/>
      <c r="AJ392" s="4"/>
      <c r="AK392" s="4"/>
      <c r="AL392" s="4" t="s">
        <v>111</v>
      </c>
      <c r="AM392" s="4" t="s">
        <v>112</v>
      </c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4"/>
      <c r="AZ392" s="4" t="s">
        <v>109</v>
      </c>
      <c r="BA392" s="4" t="s">
        <v>109</v>
      </c>
      <c r="BB392" s="4" t="s">
        <v>109</v>
      </c>
      <c r="BC392" s="4" t="s">
        <v>109</v>
      </c>
      <c r="BD392" s="4" t="s">
        <v>109</v>
      </c>
      <c r="BE392" s="4" t="s">
        <v>109</v>
      </c>
      <c r="BF392" s="37" t="s">
        <v>109</v>
      </c>
      <c r="BG392" s="37" t="s">
        <v>109</v>
      </c>
      <c r="BH392" s="4" t="s">
        <v>109</v>
      </c>
      <c r="BI392" s="4" t="s">
        <v>109</v>
      </c>
      <c r="BJ392" s="4" t="s">
        <v>109</v>
      </c>
      <c r="BK392" s="4" t="s">
        <v>109</v>
      </c>
      <c r="BL392" s="4" t="s">
        <v>109</v>
      </c>
      <c r="BM392" s="4"/>
      <c r="BN392" s="4"/>
      <c r="BO392" s="77"/>
      <c r="BP392" s="37" t="s">
        <v>103</v>
      </c>
      <c r="BQ392" s="37" t="s">
        <v>103</v>
      </c>
      <c r="BR392" s="37" t="s">
        <v>103</v>
      </c>
      <c r="BS392" s="37" t="s">
        <v>103</v>
      </c>
      <c r="BT392" s="37" t="s">
        <v>103</v>
      </c>
      <c r="BU392" s="77" t="s">
        <v>109</v>
      </c>
      <c r="BV392" s="77" t="s">
        <v>109</v>
      </c>
      <c r="BW392" s="77" t="s">
        <v>109</v>
      </c>
      <c r="BX392" s="38"/>
      <c r="BY392" s="77" t="s">
        <v>109</v>
      </c>
      <c r="BZ392" s="77" t="s">
        <v>109</v>
      </c>
      <c r="CA392" s="77" t="s">
        <v>109</v>
      </c>
      <c r="CB392" s="77" t="s">
        <v>109</v>
      </c>
      <c r="CC392" s="77"/>
    </row>
    <row r="393" spans="1:81" s="124" customFormat="1" ht="12.75">
      <c r="A393" s="36">
        <v>156</v>
      </c>
      <c r="B393" s="76" t="s">
        <v>890</v>
      </c>
      <c r="C393" s="76" t="s">
        <v>1086</v>
      </c>
      <c r="D393" s="37" t="s">
        <v>886</v>
      </c>
      <c r="E393" s="33" t="s">
        <v>2896</v>
      </c>
      <c r="F393" s="78">
        <v>12000000</v>
      </c>
      <c r="G393" s="37" t="s">
        <v>157</v>
      </c>
      <c r="H393" s="39"/>
      <c r="I393" s="38">
        <v>2011</v>
      </c>
      <c r="J393" s="38" t="s">
        <v>101</v>
      </c>
      <c r="K393" s="40" t="s">
        <v>773</v>
      </c>
      <c r="L393" s="40" t="s">
        <v>103</v>
      </c>
      <c r="M393" s="4" t="s">
        <v>109</v>
      </c>
      <c r="N393" s="4" t="s">
        <v>109</v>
      </c>
      <c r="O393" s="37" t="s">
        <v>795</v>
      </c>
      <c r="P393" s="37" t="s">
        <v>793</v>
      </c>
      <c r="Q393" s="37" t="s">
        <v>122</v>
      </c>
      <c r="R393" s="37" t="s">
        <v>108</v>
      </c>
      <c r="S393" s="4" t="s">
        <v>109</v>
      </c>
      <c r="T393" s="37" t="s">
        <v>962</v>
      </c>
      <c r="U393" s="37" t="s">
        <v>441</v>
      </c>
      <c r="V393" s="4" t="s">
        <v>109</v>
      </c>
      <c r="W393" s="4" t="s">
        <v>109</v>
      </c>
      <c r="X393" s="4" t="s">
        <v>104</v>
      </c>
      <c r="Y393" s="77"/>
      <c r="Z393" s="4" t="s">
        <v>109</v>
      </c>
      <c r="AA393" s="4" t="s">
        <v>104</v>
      </c>
      <c r="AB393" s="4"/>
      <c r="AC393" s="4"/>
      <c r="AD393" s="4"/>
      <c r="AE393" s="4" t="s">
        <v>109</v>
      </c>
      <c r="AF393" s="4"/>
      <c r="AG393" s="4" t="s">
        <v>109</v>
      </c>
      <c r="AH393" s="4"/>
      <c r="AI393" s="4"/>
      <c r="AJ393" s="4"/>
      <c r="AK393" s="4"/>
      <c r="AL393" s="4" t="s">
        <v>111</v>
      </c>
      <c r="AM393" s="4" t="s">
        <v>112</v>
      </c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4"/>
      <c r="AZ393" s="4" t="s">
        <v>109</v>
      </c>
      <c r="BA393" s="4" t="s">
        <v>109</v>
      </c>
      <c r="BB393" s="4" t="s">
        <v>109</v>
      </c>
      <c r="BC393" s="4" t="s">
        <v>109</v>
      </c>
      <c r="BD393" s="4" t="s">
        <v>109</v>
      </c>
      <c r="BE393" s="4" t="s">
        <v>109</v>
      </c>
      <c r="BF393" s="37" t="s">
        <v>109</v>
      </c>
      <c r="BG393" s="37" t="s">
        <v>109</v>
      </c>
      <c r="BH393" s="4" t="s">
        <v>109</v>
      </c>
      <c r="BI393" s="4" t="s">
        <v>109</v>
      </c>
      <c r="BJ393" s="4" t="s">
        <v>109</v>
      </c>
      <c r="BK393" s="4" t="s">
        <v>109</v>
      </c>
      <c r="BL393" s="4" t="s">
        <v>109</v>
      </c>
      <c r="BM393" s="4"/>
      <c r="BN393" s="4"/>
      <c r="BO393" s="77"/>
      <c r="BP393" s="37" t="s">
        <v>103</v>
      </c>
      <c r="BQ393" s="37" t="s">
        <v>103</v>
      </c>
      <c r="BR393" s="37" t="s">
        <v>103</v>
      </c>
      <c r="BS393" s="37" t="s">
        <v>103</v>
      </c>
      <c r="BT393" s="37" t="s">
        <v>103</v>
      </c>
      <c r="BU393" s="77" t="s">
        <v>109</v>
      </c>
      <c r="BV393" s="77" t="s">
        <v>109</v>
      </c>
      <c r="BW393" s="77" t="s">
        <v>109</v>
      </c>
      <c r="BX393" s="38"/>
      <c r="BY393" s="77" t="s">
        <v>109</v>
      </c>
      <c r="BZ393" s="77" t="s">
        <v>109</v>
      </c>
      <c r="CA393" s="77" t="s">
        <v>109</v>
      </c>
      <c r="CB393" s="77" t="s">
        <v>109</v>
      </c>
      <c r="CC393" s="77"/>
    </row>
    <row r="394" spans="1:81" s="124" customFormat="1" ht="12.75">
      <c r="A394" s="36">
        <v>157</v>
      </c>
      <c r="B394" s="76" t="s">
        <v>890</v>
      </c>
      <c r="C394" s="76" t="s">
        <v>1087</v>
      </c>
      <c r="D394" s="37" t="s">
        <v>886</v>
      </c>
      <c r="E394" s="33" t="s">
        <v>2896</v>
      </c>
      <c r="F394" s="78">
        <v>5030550</v>
      </c>
      <c r="G394" s="37" t="s">
        <v>157</v>
      </c>
      <c r="H394" s="39">
        <v>1437.3</v>
      </c>
      <c r="I394" s="38" t="s">
        <v>798</v>
      </c>
      <c r="J394" s="38" t="s">
        <v>955</v>
      </c>
      <c r="K394" s="40" t="s">
        <v>773</v>
      </c>
      <c r="L394" s="40" t="s">
        <v>103</v>
      </c>
      <c r="M394" s="4" t="s">
        <v>109</v>
      </c>
      <c r="N394" s="4" t="s">
        <v>109</v>
      </c>
      <c r="O394" s="37" t="s">
        <v>795</v>
      </c>
      <c r="P394" s="37" t="s">
        <v>793</v>
      </c>
      <c r="Q394" s="37" t="s">
        <v>122</v>
      </c>
      <c r="R394" s="37" t="s">
        <v>108</v>
      </c>
      <c r="S394" s="4" t="s">
        <v>109</v>
      </c>
      <c r="T394" s="37" t="s">
        <v>962</v>
      </c>
      <c r="U394" s="37" t="s">
        <v>441</v>
      </c>
      <c r="V394" s="4" t="s">
        <v>109</v>
      </c>
      <c r="W394" s="4" t="s">
        <v>104</v>
      </c>
      <c r="X394" s="4" t="s">
        <v>104</v>
      </c>
      <c r="Y394" s="77"/>
      <c r="Z394" s="4" t="s">
        <v>109</v>
      </c>
      <c r="AA394" s="4" t="s">
        <v>104</v>
      </c>
      <c r="AB394" s="4"/>
      <c r="AC394" s="4"/>
      <c r="AD394" s="4"/>
      <c r="AE394" s="4" t="s">
        <v>109</v>
      </c>
      <c r="AF394" s="4"/>
      <c r="AG394" s="4" t="s">
        <v>109</v>
      </c>
      <c r="AH394" s="4"/>
      <c r="AI394" s="4"/>
      <c r="AJ394" s="4"/>
      <c r="AK394" s="4"/>
      <c r="AL394" s="4" t="s">
        <v>111</v>
      </c>
      <c r="AM394" s="4" t="s">
        <v>112</v>
      </c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 t="s">
        <v>109</v>
      </c>
      <c r="BA394" s="4" t="s">
        <v>109</v>
      </c>
      <c r="BB394" s="4" t="s">
        <v>109</v>
      </c>
      <c r="BC394" s="4" t="s">
        <v>109</v>
      </c>
      <c r="BD394" s="4" t="s">
        <v>109</v>
      </c>
      <c r="BE394" s="4" t="s">
        <v>109</v>
      </c>
      <c r="BF394" s="37" t="s">
        <v>109</v>
      </c>
      <c r="BG394" s="37" t="s">
        <v>109</v>
      </c>
      <c r="BH394" s="4" t="s">
        <v>109</v>
      </c>
      <c r="BI394" s="4" t="s">
        <v>109</v>
      </c>
      <c r="BJ394" s="4" t="s">
        <v>109</v>
      </c>
      <c r="BK394" s="4" t="s">
        <v>109</v>
      </c>
      <c r="BL394" s="4" t="s">
        <v>109</v>
      </c>
      <c r="BM394" s="4"/>
      <c r="BN394" s="4"/>
      <c r="BO394" s="77"/>
      <c r="BP394" s="37" t="s">
        <v>103</v>
      </c>
      <c r="BQ394" s="37" t="s">
        <v>103</v>
      </c>
      <c r="BR394" s="37" t="s">
        <v>103</v>
      </c>
      <c r="BS394" s="37" t="s">
        <v>103</v>
      </c>
      <c r="BT394" s="37" t="s">
        <v>103</v>
      </c>
      <c r="BU394" s="77" t="s">
        <v>109</v>
      </c>
      <c r="BV394" s="77" t="s">
        <v>109</v>
      </c>
      <c r="BW394" s="77" t="s">
        <v>109</v>
      </c>
      <c r="BX394" s="38"/>
      <c r="BY394" s="77" t="s">
        <v>109</v>
      </c>
      <c r="BZ394" s="77" t="s">
        <v>109</v>
      </c>
      <c r="CA394" s="77" t="s">
        <v>109</v>
      </c>
      <c r="CB394" s="77" t="s">
        <v>109</v>
      </c>
      <c r="CC394" s="77"/>
    </row>
    <row r="395" spans="1:81" s="124" customFormat="1" ht="12.75">
      <c r="A395" s="36">
        <v>158</v>
      </c>
      <c r="B395" s="76" t="s">
        <v>890</v>
      </c>
      <c r="C395" s="76" t="s">
        <v>1088</v>
      </c>
      <c r="D395" s="37" t="s">
        <v>886</v>
      </c>
      <c r="E395" s="33" t="s">
        <v>2896</v>
      </c>
      <c r="F395" s="78">
        <v>7226100</v>
      </c>
      <c r="G395" s="37" t="s">
        <v>157</v>
      </c>
      <c r="H395" s="39">
        <v>2064.6</v>
      </c>
      <c r="I395" s="38">
        <v>1966</v>
      </c>
      <c r="J395" s="38" t="s">
        <v>101</v>
      </c>
      <c r="K395" s="40" t="s">
        <v>773</v>
      </c>
      <c r="L395" s="40" t="s">
        <v>103</v>
      </c>
      <c r="M395" s="4" t="s">
        <v>109</v>
      </c>
      <c r="N395" s="4" t="s">
        <v>109</v>
      </c>
      <c r="O395" s="37" t="s">
        <v>795</v>
      </c>
      <c r="P395" s="37" t="s">
        <v>793</v>
      </c>
      <c r="Q395" s="37" t="s">
        <v>122</v>
      </c>
      <c r="R395" s="37" t="s">
        <v>108</v>
      </c>
      <c r="S395" s="4" t="s">
        <v>109</v>
      </c>
      <c r="T395" s="37" t="s">
        <v>962</v>
      </c>
      <c r="U395" s="37" t="s">
        <v>441</v>
      </c>
      <c r="V395" s="4" t="s">
        <v>109</v>
      </c>
      <c r="W395" s="4" t="s">
        <v>104</v>
      </c>
      <c r="X395" s="4" t="s">
        <v>104</v>
      </c>
      <c r="Y395" s="77"/>
      <c r="Z395" s="4" t="s">
        <v>109</v>
      </c>
      <c r="AA395" s="4" t="s">
        <v>104</v>
      </c>
      <c r="AB395" s="4"/>
      <c r="AC395" s="4"/>
      <c r="AD395" s="4"/>
      <c r="AE395" s="4" t="s">
        <v>109</v>
      </c>
      <c r="AF395" s="4"/>
      <c r="AG395" s="4" t="s">
        <v>109</v>
      </c>
      <c r="AH395" s="4"/>
      <c r="AI395" s="4"/>
      <c r="AJ395" s="4"/>
      <c r="AK395" s="4"/>
      <c r="AL395" s="4" t="s">
        <v>111</v>
      </c>
      <c r="AM395" s="4" t="s">
        <v>112</v>
      </c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 t="s">
        <v>109</v>
      </c>
      <c r="BA395" s="4" t="s">
        <v>109</v>
      </c>
      <c r="BB395" s="4" t="s">
        <v>109</v>
      </c>
      <c r="BC395" s="4" t="s">
        <v>109</v>
      </c>
      <c r="BD395" s="4" t="s">
        <v>109</v>
      </c>
      <c r="BE395" s="4" t="s">
        <v>109</v>
      </c>
      <c r="BF395" s="37" t="s">
        <v>109</v>
      </c>
      <c r="BG395" s="37" t="s">
        <v>109</v>
      </c>
      <c r="BH395" s="4" t="s">
        <v>109</v>
      </c>
      <c r="BI395" s="4" t="s">
        <v>109</v>
      </c>
      <c r="BJ395" s="4" t="s">
        <v>109</v>
      </c>
      <c r="BK395" s="4" t="s">
        <v>109</v>
      </c>
      <c r="BL395" s="4" t="s">
        <v>109</v>
      </c>
      <c r="BM395" s="4"/>
      <c r="BN395" s="4"/>
      <c r="BO395" s="77"/>
      <c r="BP395" s="37" t="s">
        <v>103</v>
      </c>
      <c r="BQ395" s="37" t="s">
        <v>103</v>
      </c>
      <c r="BR395" s="37" t="s">
        <v>103</v>
      </c>
      <c r="BS395" s="37" t="s">
        <v>103</v>
      </c>
      <c r="BT395" s="37" t="s">
        <v>103</v>
      </c>
      <c r="BU395" s="77" t="s">
        <v>109</v>
      </c>
      <c r="BV395" s="77" t="s">
        <v>109</v>
      </c>
      <c r="BW395" s="77" t="s">
        <v>109</v>
      </c>
      <c r="BX395" s="38"/>
      <c r="BY395" s="77" t="s">
        <v>109</v>
      </c>
      <c r="BZ395" s="77" t="s">
        <v>109</v>
      </c>
      <c r="CA395" s="77" t="s">
        <v>109</v>
      </c>
      <c r="CB395" s="77" t="s">
        <v>109</v>
      </c>
      <c r="CC395" s="77"/>
    </row>
    <row r="396" spans="1:81" s="124" customFormat="1" ht="12.75">
      <c r="A396" s="36">
        <v>159</v>
      </c>
      <c r="B396" s="76" t="s">
        <v>890</v>
      </c>
      <c r="C396" s="76" t="s">
        <v>1089</v>
      </c>
      <c r="D396" s="37" t="s">
        <v>886</v>
      </c>
      <c r="E396" s="33" t="s">
        <v>2896</v>
      </c>
      <c r="F396" s="78">
        <v>510719.99999999994</v>
      </c>
      <c r="G396" s="37" t="s">
        <v>157</v>
      </c>
      <c r="H396" s="39">
        <v>145.91999999999999</v>
      </c>
      <c r="I396" s="38" t="s">
        <v>798</v>
      </c>
      <c r="J396" s="38" t="s">
        <v>955</v>
      </c>
      <c r="K396" s="40" t="s">
        <v>121</v>
      </c>
      <c r="L396" s="40" t="s">
        <v>103</v>
      </c>
      <c r="M396" s="4" t="s">
        <v>104</v>
      </c>
      <c r="N396" s="4" t="s">
        <v>104</v>
      </c>
      <c r="O396" s="37" t="s">
        <v>795</v>
      </c>
      <c r="P396" s="37" t="s">
        <v>146</v>
      </c>
      <c r="Q396" s="37" t="s">
        <v>800</v>
      </c>
      <c r="R396" s="37" t="s">
        <v>108</v>
      </c>
      <c r="S396" s="4" t="s">
        <v>109</v>
      </c>
      <c r="T396" s="37" t="s">
        <v>959</v>
      </c>
      <c r="U396" s="37" t="s">
        <v>441</v>
      </c>
      <c r="V396" s="4" t="s">
        <v>109</v>
      </c>
      <c r="W396" s="4" t="s">
        <v>109</v>
      </c>
      <c r="X396" s="4" t="s">
        <v>104</v>
      </c>
      <c r="Y396" s="77"/>
      <c r="Z396" s="4" t="s">
        <v>109</v>
      </c>
      <c r="AA396" s="4" t="s">
        <v>104</v>
      </c>
      <c r="AB396" s="4"/>
      <c r="AC396" s="4"/>
      <c r="AD396" s="4"/>
      <c r="AE396" s="4" t="s">
        <v>109</v>
      </c>
      <c r="AF396" s="4"/>
      <c r="AG396" s="4" t="s">
        <v>109</v>
      </c>
      <c r="AH396" s="4"/>
      <c r="AI396" s="4"/>
      <c r="AJ396" s="4"/>
      <c r="AK396" s="4"/>
      <c r="AL396" s="4" t="s">
        <v>111</v>
      </c>
      <c r="AM396" s="4" t="s">
        <v>112</v>
      </c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 t="s">
        <v>109</v>
      </c>
      <c r="BA396" s="4" t="s">
        <v>109</v>
      </c>
      <c r="BB396" s="4" t="s">
        <v>109</v>
      </c>
      <c r="BC396" s="4" t="s">
        <v>109</v>
      </c>
      <c r="BD396" s="4" t="s">
        <v>109</v>
      </c>
      <c r="BE396" s="4" t="s">
        <v>109</v>
      </c>
      <c r="BF396" s="37" t="s">
        <v>109</v>
      </c>
      <c r="BG396" s="37" t="s">
        <v>109</v>
      </c>
      <c r="BH396" s="4" t="s">
        <v>109</v>
      </c>
      <c r="BI396" s="4" t="s">
        <v>109</v>
      </c>
      <c r="BJ396" s="4" t="s">
        <v>109</v>
      </c>
      <c r="BK396" s="4" t="s">
        <v>109</v>
      </c>
      <c r="BL396" s="4" t="s">
        <v>109</v>
      </c>
      <c r="BM396" s="4"/>
      <c r="BN396" s="4"/>
      <c r="BO396" s="77"/>
      <c r="BP396" s="37" t="s">
        <v>103</v>
      </c>
      <c r="BQ396" s="37" t="s">
        <v>103</v>
      </c>
      <c r="BR396" s="37" t="s">
        <v>103</v>
      </c>
      <c r="BS396" s="37" t="s">
        <v>103</v>
      </c>
      <c r="BT396" s="37" t="s">
        <v>103</v>
      </c>
      <c r="BU396" s="77" t="s">
        <v>109</v>
      </c>
      <c r="BV396" s="77" t="s">
        <v>109</v>
      </c>
      <c r="BW396" s="77" t="s">
        <v>109</v>
      </c>
      <c r="BX396" s="38"/>
      <c r="BY396" s="77" t="s">
        <v>109</v>
      </c>
      <c r="BZ396" s="77" t="s">
        <v>109</v>
      </c>
      <c r="CA396" s="77" t="s">
        <v>109</v>
      </c>
      <c r="CB396" s="77" t="s">
        <v>109</v>
      </c>
      <c r="CC396" s="77"/>
    </row>
    <row r="397" spans="1:81" s="124" customFormat="1" ht="12.75">
      <c r="A397" s="36">
        <v>160</v>
      </c>
      <c r="B397" s="76" t="s">
        <v>890</v>
      </c>
      <c r="C397" s="76" t="s">
        <v>1090</v>
      </c>
      <c r="D397" s="37" t="s">
        <v>886</v>
      </c>
      <c r="E397" s="33" t="s">
        <v>2896</v>
      </c>
      <c r="F397" s="78">
        <v>434700</v>
      </c>
      <c r="G397" s="37" t="s">
        <v>157</v>
      </c>
      <c r="H397" s="39">
        <v>124.2</v>
      </c>
      <c r="I397" s="38" t="s">
        <v>798</v>
      </c>
      <c r="J397" s="38" t="s">
        <v>955</v>
      </c>
      <c r="K397" s="40" t="s">
        <v>118</v>
      </c>
      <c r="L397" s="40" t="s">
        <v>103</v>
      </c>
      <c r="M397" s="4" t="s">
        <v>104</v>
      </c>
      <c r="N397" s="4" t="s">
        <v>104</v>
      </c>
      <c r="O397" s="37" t="s">
        <v>795</v>
      </c>
      <c r="P397" s="37" t="s">
        <v>146</v>
      </c>
      <c r="Q397" s="37" t="s">
        <v>800</v>
      </c>
      <c r="R397" s="37" t="s">
        <v>108</v>
      </c>
      <c r="S397" s="4" t="s">
        <v>109</v>
      </c>
      <c r="T397" s="37" t="s">
        <v>959</v>
      </c>
      <c r="U397" s="37" t="s">
        <v>441</v>
      </c>
      <c r="V397" s="4" t="s">
        <v>109</v>
      </c>
      <c r="W397" s="4" t="s">
        <v>109</v>
      </c>
      <c r="X397" s="4" t="s">
        <v>104</v>
      </c>
      <c r="Y397" s="77"/>
      <c r="Z397" s="4" t="s">
        <v>109</v>
      </c>
      <c r="AA397" s="4" t="s">
        <v>104</v>
      </c>
      <c r="AB397" s="4"/>
      <c r="AC397" s="4"/>
      <c r="AD397" s="4"/>
      <c r="AE397" s="4" t="s">
        <v>109</v>
      </c>
      <c r="AF397" s="4"/>
      <c r="AG397" s="4" t="s">
        <v>109</v>
      </c>
      <c r="AH397" s="4"/>
      <c r="AI397" s="4"/>
      <c r="AJ397" s="4"/>
      <c r="AK397" s="4"/>
      <c r="AL397" s="4" t="s">
        <v>111</v>
      </c>
      <c r="AM397" s="4" t="s">
        <v>112</v>
      </c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 t="s">
        <v>109</v>
      </c>
      <c r="BA397" s="4" t="s">
        <v>109</v>
      </c>
      <c r="BB397" s="4" t="s">
        <v>109</v>
      </c>
      <c r="BC397" s="4" t="s">
        <v>109</v>
      </c>
      <c r="BD397" s="4" t="s">
        <v>109</v>
      </c>
      <c r="BE397" s="4" t="s">
        <v>109</v>
      </c>
      <c r="BF397" s="37" t="s">
        <v>109</v>
      </c>
      <c r="BG397" s="37" t="s">
        <v>109</v>
      </c>
      <c r="BH397" s="4" t="s">
        <v>109</v>
      </c>
      <c r="BI397" s="4" t="s">
        <v>109</v>
      </c>
      <c r="BJ397" s="4" t="s">
        <v>109</v>
      </c>
      <c r="BK397" s="4" t="s">
        <v>109</v>
      </c>
      <c r="BL397" s="4" t="s">
        <v>109</v>
      </c>
      <c r="BM397" s="4"/>
      <c r="BN397" s="4"/>
      <c r="BO397" s="77"/>
      <c r="BP397" s="37" t="s">
        <v>103</v>
      </c>
      <c r="BQ397" s="37" t="s">
        <v>103</v>
      </c>
      <c r="BR397" s="37" t="s">
        <v>103</v>
      </c>
      <c r="BS397" s="37" t="s">
        <v>103</v>
      </c>
      <c r="BT397" s="37" t="s">
        <v>103</v>
      </c>
      <c r="BU397" s="77" t="s">
        <v>109</v>
      </c>
      <c r="BV397" s="77" t="s">
        <v>109</v>
      </c>
      <c r="BW397" s="77" t="s">
        <v>109</v>
      </c>
      <c r="BX397" s="38"/>
      <c r="BY397" s="77" t="s">
        <v>109</v>
      </c>
      <c r="BZ397" s="77" t="s">
        <v>109</v>
      </c>
      <c r="CA397" s="77" t="s">
        <v>109</v>
      </c>
      <c r="CB397" s="77" t="s">
        <v>109</v>
      </c>
      <c r="CC397" s="77"/>
    </row>
    <row r="398" spans="1:81" s="124" customFormat="1" ht="12.75">
      <c r="A398" s="36">
        <v>161</v>
      </c>
      <c r="B398" s="76" t="s">
        <v>904</v>
      </c>
      <c r="C398" s="76" t="s">
        <v>1102</v>
      </c>
      <c r="D398" s="37" t="s">
        <v>886</v>
      </c>
      <c r="E398" s="33" t="s">
        <v>2896</v>
      </c>
      <c r="F398" s="78">
        <v>777035</v>
      </c>
      <c r="G398" s="37" t="s">
        <v>157</v>
      </c>
      <c r="H398" s="39">
        <v>222.01</v>
      </c>
      <c r="I398" s="38">
        <v>1890</v>
      </c>
      <c r="J398" s="38" t="s">
        <v>955</v>
      </c>
      <c r="K398" s="40" t="s">
        <v>118</v>
      </c>
      <c r="L398" s="40" t="s">
        <v>103</v>
      </c>
      <c r="M398" s="4" t="s">
        <v>104</v>
      </c>
      <c r="N398" s="4" t="s">
        <v>109</v>
      </c>
      <c r="O398" s="37" t="s">
        <v>795</v>
      </c>
      <c r="P398" s="37" t="s">
        <v>146</v>
      </c>
      <c r="Q398" s="37" t="s">
        <v>800</v>
      </c>
      <c r="R398" s="37" t="s">
        <v>796</v>
      </c>
      <c r="S398" s="4" t="s">
        <v>109</v>
      </c>
      <c r="T398" s="37" t="s">
        <v>959</v>
      </c>
      <c r="U398" s="37" t="s">
        <v>441</v>
      </c>
      <c r="V398" s="4" t="s">
        <v>109</v>
      </c>
      <c r="W398" s="4" t="s">
        <v>109</v>
      </c>
      <c r="X398" s="4" t="s">
        <v>104</v>
      </c>
      <c r="Y398" s="77"/>
      <c r="Z398" s="4" t="s">
        <v>109</v>
      </c>
      <c r="AA398" s="4" t="s">
        <v>104</v>
      </c>
      <c r="AB398" s="4"/>
      <c r="AC398" s="4"/>
      <c r="AD398" s="4"/>
      <c r="AE398" s="4" t="s">
        <v>109</v>
      </c>
      <c r="AF398" s="4"/>
      <c r="AG398" s="4" t="s">
        <v>109</v>
      </c>
      <c r="AH398" s="4"/>
      <c r="AI398" s="4"/>
      <c r="AJ398" s="4"/>
      <c r="AK398" s="4"/>
      <c r="AL398" s="4" t="s">
        <v>111</v>
      </c>
      <c r="AM398" s="4" t="s">
        <v>112</v>
      </c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 t="s">
        <v>109</v>
      </c>
      <c r="BA398" s="4" t="s">
        <v>109</v>
      </c>
      <c r="BB398" s="4" t="s">
        <v>109</v>
      </c>
      <c r="BC398" s="4" t="s">
        <v>109</v>
      </c>
      <c r="BD398" s="4" t="s">
        <v>109</v>
      </c>
      <c r="BE398" s="4" t="s">
        <v>109</v>
      </c>
      <c r="BF398" s="37" t="s">
        <v>109</v>
      </c>
      <c r="BG398" s="37" t="s">
        <v>109</v>
      </c>
      <c r="BH398" s="4" t="s">
        <v>109</v>
      </c>
      <c r="BI398" s="4" t="s">
        <v>109</v>
      </c>
      <c r="BJ398" s="4" t="s">
        <v>109</v>
      </c>
      <c r="BK398" s="4" t="s">
        <v>109</v>
      </c>
      <c r="BL398" s="4" t="s">
        <v>109</v>
      </c>
      <c r="BM398" s="4"/>
      <c r="BN398" s="4"/>
      <c r="BO398" s="77"/>
      <c r="BP398" s="37" t="s">
        <v>103</v>
      </c>
      <c r="BQ398" s="37" t="s">
        <v>103</v>
      </c>
      <c r="BR398" s="37" t="s">
        <v>103</v>
      </c>
      <c r="BS398" s="37" t="s">
        <v>103</v>
      </c>
      <c r="BT398" s="37" t="s">
        <v>103</v>
      </c>
      <c r="BU398" s="77" t="s">
        <v>109</v>
      </c>
      <c r="BV398" s="77" t="s">
        <v>109</v>
      </c>
      <c r="BW398" s="77" t="s">
        <v>109</v>
      </c>
      <c r="BX398" s="38"/>
      <c r="BY398" s="77" t="s">
        <v>109</v>
      </c>
      <c r="BZ398" s="77" t="s">
        <v>109</v>
      </c>
      <c r="CA398" s="77" t="s">
        <v>109</v>
      </c>
      <c r="CB398" s="77" t="s">
        <v>109</v>
      </c>
      <c r="CC398" s="77"/>
    </row>
    <row r="399" spans="1:81" s="124" customFormat="1" ht="12.75">
      <c r="A399" s="36">
        <v>162</v>
      </c>
      <c r="B399" s="76" t="s">
        <v>890</v>
      </c>
      <c r="C399" s="76" t="s">
        <v>1101</v>
      </c>
      <c r="D399" s="37" t="s">
        <v>886</v>
      </c>
      <c r="E399" s="33" t="s">
        <v>2896</v>
      </c>
      <c r="F399" s="78">
        <v>574350</v>
      </c>
      <c r="G399" s="37" t="s">
        <v>157</v>
      </c>
      <c r="H399" s="39">
        <v>164.1</v>
      </c>
      <c r="I399" s="38">
        <v>1900</v>
      </c>
      <c r="J399" s="38" t="s">
        <v>955</v>
      </c>
      <c r="K399" s="40" t="s">
        <v>102</v>
      </c>
      <c r="L399" s="40" t="s">
        <v>138</v>
      </c>
      <c r="M399" s="4" t="s">
        <v>104</v>
      </c>
      <c r="N399" s="4" t="s">
        <v>104</v>
      </c>
      <c r="O399" s="37" t="s">
        <v>795</v>
      </c>
      <c r="P399" s="37" t="s">
        <v>146</v>
      </c>
      <c r="Q399" s="37" t="s">
        <v>800</v>
      </c>
      <c r="R399" s="37" t="s">
        <v>108</v>
      </c>
      <c r="S399" s="4" t="s">
        <v>109</v>
      </c>
      <c r="T399" s="37" t="s">
        <v>959</v>
      </c>
      <c r="U399" s="37" t="s">
        <v>441</v>
      </c>
      <c r="V399" s="4" t="s">
        <v>109</v>
      </c>
      <c r="W399" s="4" t="s">
        <v>109</v>
      </c>
      <c r="X399" s="4" t="s">
        <v>104</v>
      </c>
      <c r="Y399" s="77"/>
      <c r="Z399" s="4" t="s">
        <v>109</v>
      </c>
      <c r="AA399" s="4" t="s">
        <v>104</v>
      </c>
      <c r="AB399" s="4"/>
      <c r="AC399" s="4"/>
      <c r="AD399" s="4"/>
      <c r="AE399" s="4" t="s">
        <v>109</v>
      </c>
      <c r="AF399" s="4"/>
      <c r="AG399" s="4" t="s">
        <v>109</v>
      </c>
      <c r="AH399" s="4"/>
      <c r="AI399" s="4"/>
      <c r="AJ399" s="4"/>
      <c r="AK399" s="4"/>
      <c r="AL399" s="4" t="s">
        <v>111</v>
      </c>
      <c r="AM399" s="4" t="s">
        <v>112</v>
      </c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 t="s">
        <v>109</v>
      </c>
      <c r="BA399" s="4" t="s">
        <v>109</v>
      </c>
      <c r="BB399" s="4" t="s">
        <v>109</v>
      </c>
      <c r="BC399" s="4" t="s">
        <v>109</v>
      </c>
      <c r="BD399" s="4" t="s">
        <v>109</v>
      </c>
      <c r="BE399" s="4" t="s">
        <v>109</v>
      </c>
      <c r="BF399" s="37" t="s">
        <v>109</v>
      </c>
      <c r="BG399" s="37" t="s">
        <v>109</v>
      </c>
      <c r="BH399" s="4" t="s">
        <v>109</v>
      </c>
      <c r="BI399" s="4" t="s">
        <v>109</v>
      </c>
      <c r="BJ399" s="4" t="s">
        <v>109</v>
      </c>
      <c r="BK399" s="4" t="s">
        <v>109</v>
      </c>
      <c r="BL399" s="4" t="s">
        <v>109</v>
      </c>
      <c r="BM399" s="4"/>
      <c r="BN399" s="4"/>
      <c r="BO399" s="77"/>
      <c r="BP399" s="37" t="s">
        <v>103</v>
      </c>
      <c r="BQ399" s="37" t="s">
        <v>103</v>
      </c>
      <c r="BR399" s="37" t="s">
        <v>103</v>
      </c>
      <c r="BS399" s="37" t="s">
        <v>103</v>
      </c>
      <c r="BT399" s="37" t="s">
        <v>103</v>
      </c>
      <c r="BU399" s="77" t="s">
        <v>109</v>
      </c>
      <c r="BV399" s="77" t="s">
        <v>109</v>
      </c>
      <c r="BW399" s="77" t="s">
        <v>109</v>
      </c>
      <c r="BX399" s="38"/>
      <c r="BY399" s="77" t="s">
        <v>109</v>
      </c>
      <c r="BZ399" s="77" t="s">
        <v>109</v>
      </c>
      <c r="CA399" s="77" t="s">
        <v>109</v>
      </c>
      <c r="CB399" s="77" t="s">
        <v>109</v>
      </c>
      <c r="CC399" s="77"/>
    </row>
    <row r="400" spans="1:81" s="124" customFormat="1" ht="12.75">
      <c r="A400" s="36">
        <v>163</v>
      </c>
      <c r="B400" s="76" t="s">
        <v>911</v>
      </c>
      <c r="C400" s="76" t="s">
        <v>1100</v>
      </c>
      <c r="D400" s="37" t="s">
        <v>886</v>
      </c>
      <c r="E400" s="33" t="s">
        <v>2896</v>
      </c>
      <c r="F400" s="78">
        <v>3850000</v>
      </c>
      <c r="G400" s="37" t="s">
        <v>157</v>
      </c>
      <c r="H400" s="39">
        <v>1100</v>
      </c>
      <c r="I400" s="38">
        <v>1965</v>
      </c>
      <c r="J400" s="38" t="s">
        <v>955</v>
      </c>
      <c r="K400" s="40" t="s">
        <v>118</v>
      </c>
      <c r="L400" s="40" t="s">
        <v>103</v>
      </c>
      <c r="M400" s="4" t="s">
        <v>109</v>
      </c>
      <c r="N400" s="4" t="s">
        <v>109</v>
      </c>
      <c r="O400" s="37" t="s">
        <v>795</v>
      </c>
      <c r="P400" s="37" t="s">
        <v>134</v>
      </c>
      <c r="Q400" s="37" t="s">
        <v>122</v>
      </c>
      <c r="R400" s="37" t="s">
        <v>108</v>
      </c>
      <c r="S400" s="4" t="s">
        <v>109</v>
      </c>
      <c r="T400" s="37" t="s">
        <v>961</v>
      </c>
      <c r="U400" s="37" t="s">
        <v>441</v>
      </c>
      <c r="V400" s="4" t="s">
        <v>109</v>
      </c>
      <c r="W400" s="4" t="s">
        <v>109</v>
      </c>
      <c r="X400" s="4" t="s">
        <v>104</v>
      </c>
      <c r="Y400" s="77"/>
      <c r="Z400" s="4" t="s">
        <v>109</v>
      </c>
      <c r="AA400" s="4" t="s">
        <v>104</v>
      </c>
      <c r="AB400" s="4"/>
      <c r="AC400" s="4"/>
      <c r="AD400" s="4"/>
      <c r="AE400" s="4" t="s">
        <v>109</v>
      </c>
      <c r="AF400" s="4"/>
      <c r="AG400" s="4" t="s">
        <v>109</v>
      </c>
      <c r="AH400" s="4"/>
      <c r="AI400" s="4"/>
      <c r="AJ400" s="4"/>
      <c r="AK400" s="4"/>
      <c r="AL400" s="4" t="s">
        <v>111</v>
      </c>
      <c r="AM400" s="4" t="s">
        <v>112</v>
      </c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 t="s">
        <v>104</v>
      </c>
      <c r="BA400" s="4" t="s">
        <v>109</v>
      </c>
      <c r="BB400" s="4" t="s">
        <v>109</v>
      </c>
      <c r="BC400" s="4" t="s">
        <v>109</v>
      </c>
      <c r="BD400" s="4" t="s">
        <v>109</v>
      </c>
      <c r="BE400" s="4" t="s">
        <v>109</v>
      </c>
      <c r="BF400" s="37" t="s">
        <v>109</v>
      </c>
      <c r="BG400" s="37" t="s">
        <v>109</v>
      </c>
      <c r="BH400" s="4" t="s">
        <v>109</v>
      </c>
      <c r="BI400" s="4" t="s">
        <v>104</v>
      </c>
      <c r="BJ400" s="4" t="s">
        <v>109</v>
      </c>
      <c r="BK400" s="4" t="s">
        <v>104</v>
      </c>
      <c r="BL400" s="4" t="s">
        <v>109</v>
      </c>
      <c r="BM400" s="4"/>
      <c r="BN400" s="4"/>
      <c r="BO400" s="77"/>
      <c r="BP400" s="37" t="s">
        <v>103</v>
      </c>
      <c r="BQ400" s="37" t="s">
        <v>103</v>
      </c>
      <c r="BR400" s="37" t="s">
        <v>103</v>
      </c>
      <c r="BS400" s="37" t="s">
        <v>103</v>
      </c>
      <c r="BT400" s="37" t="s">
        <v>103</v>
      </c>
      <c r="BU400" s="77" t="s">
        <v>109</v>
      </c>
      <c r="BV400" s="77" t="s">
        <v>109</v>
      </c>
      <c r="BW400" s="77" t="s">
        <v>109</v>
      </c>
      <c r="BX400" s="38"/>
      <c r="BY400" s="77" t="s">
        <v>109</v>
      </c>
      <c r="BZ400" s="77" t="s">
        <v>109</v>
      </c>
      <c r="CA400" s="77" t="s">
        <v>109</v>
      </c>
      <c r="CB400" s="77" t="s">
        <v>109</v>
      </c>
      <c r="CC400" s="77"/>
    </row>
    <row r="401" spans="1:82" s="124" customFormat="1" ht="12.75">
      <c r="A401" s="36">
        <v>164</v>
      </c>
      <c r="B401" s="76" t="s">
        <v>890</v>
      </c>
      <c r="C401" s="76" t="s">
        <v>1103</v>
      </c>
      <c r="D401" s="37" t="s">
        <v>886</v>
      </c>
      <c r="E401" s="33" t="s">
        <v>2896</v>
      </c>
      <c r="F401" s="78">
        <v>344330</v>
      </c>
      <c r="G401" s="37" t="s">
        <v>157</v>
      </c>
      <c r="H401" s="39">
        <v>98.38</v>
      </c>
      <c r="I401" s="38">
        <v>1890</v>
      </c>
      <c r="J401" s="38" t="s">
        <v>955</v>
      </c>
      <c r="K401" s="40" t="s">
        <v>118</v>
      </c>
      <c r="L401" s="40" t="s">
        <v>138</v>
      </c>
      <c r="M401" s="4" t="s">
        <v>104</v>
      </c>
      <c r="N401" s="4" t="s">
        <v>104</v>
      </c>
      <c r="O401" s="37" t="s">
        <v>795</v>
      </c>
      <c r="P401" s="37" t="s">
        <v>146</v>
      </c>
      <c r="Q401" s="37" t="s">
        <v>800</v>
      </c>
      <c r="R401" s="37" t="s">
        <v>813</v>
      </c>
      <c r="S401" s="4" t="s">
        <v>109</v>
      </c>
      <c r="T401" s="37" t="s">
        <v>959</v>
      </c>
      <c r="U401" s="37" t="s">
        <v>441</v>
      </c>
      <c r="V401" s="4" t="s">
        <v>109</v>
      </c>
      <c r="W401" s="4" t="s">
        <v>109</v>
      </c>
      <c r="X401" s="4" t="s">
        <v>104</v>
      </c>
      <c r="Y401" s="77"/>
      <c r="Z401" s="4" t="s">
        <v>109</v>
      </c>
      <c r="AA401" s="4" t="s">
        <v>104</v>
      </c>
      <c r="AB401" s="4"/>
      <c r="AC401" s="4"/>
      <c r="AD401" s="4"/>
      <c r="AE401" s="4" t="s">
        <v>109</v>
      </c>
      <c r="AF401" s="4"/>
      <c r="AG401" s="4" t="s">
        <v>109</v>
      </c>
      <c r="AH401" s="4"/>
      <c r="AI401" s="4"/>
      <c r="AJ401" s="4"/>
      <c r="AK401" s="4"/>
      <c r="AL401" s="4" t="s">
        <v>111</v>
      </c>
      <c r="AM401" s="4" t="s">
        <v>112</v>
      </c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 t="s">
        <v>109</v>
      </c>
      <c r="BA401" s="4" t="s">
        <v>109</v>
      </c>
      <c r="BB401" s="4" t="s">
        <v>109</v>
      </c>
      <c r="BC401" s="4" t="s">
        <v>109</v>
      </c>
      <c r="BD401" s="4" t="s">
        <v>109</v>
      </c>
      <c r="BE401" s="4" t="s">
        <v>109</v>
      </c>
      <c r="BF401" s="37" t="s">
        <v>109</v>
      </c>
      <c r="BG401" s="37" t="s">
        <v>109</v>
      </c>
      <c r="BH401" s="4" t="s">
        <v>109</v>
      </c>
      <c r="BI401" s="4" t="s">
        <v>109</v>
      </c>
      <c r="BJ401" s="4" t="s">
        <v>109</v>
      </c>
      <c r="BK401" s="4" t="s">
        <v>109</v>
      </c>
      <c r="BL401" s="4" t="s">
        <v>109</v>
      </c>
      <c r="BM401" s="4"/>
      <c r="BN401" s="4"/>
      <c r="BO401" s="77"/>
      <c r="BP401" s="37" t="s">
        <v>103</v>
      </c>
      <c r="BQ401" s="37" t="s">
        <v>103</v>
      </c>
      <c r="BR401" s="37" t="s">
        <v>103</v>
      </c>
      <c r="BS401" s="37" t="s">
        <v>103</v>
      </c>
      <c r="BT401" s="37" t="s">
        <v>103</v>
      </c>
      <c r="BU401" s="77" t="s">
        <v>109</v>
      </c>
      <c r="BV401" s="77" t="s">
        <v>109</v>
      </c>
      <c r="BW401" s="77" t="s">
        <v>109</v>
      </c>
      <c r="BX401" s="38"/>
      <c r="BY401" s="77" t="s">
        <v>109</v>
      </c>
      <c r="BZ401" s="77" t="s">
        <v>109</v>
      </c>
      <c r="CA401" s="77" t="s">
        <v>109</v>
      </c>
      <c r="CB401" s="77" t="s">
        <v>109</v>
      </c>
      <c r="CC401" s="77"/>
    </row>
    <row r="402" spans="1:82" s="124" customFormat="1" ht="12.75">
      <c r="A402" s="36">
        <v>165</v>
      </c>
      <c r="B402" s="76" t="s">
        <v>947</v>
      </c>
      <c r="C402" s="76" t="s">
        <v>1094</v>
      </c>
      <c r="D402" s="37" t="s">
        <v>886</v>
      </c>
      <c r="E402" s="33" t="s">
        <v>2896</v>
      </c>
      <c r="F402" s="78">
        <v>4781000</v>
      </c>
      <c r="G402" s="37" t="s">
        <v>157</v>
      </c>
      <c r="H402" s="39">
        <v>1366</v>
      </c>
      <c r="I402" s="38" t="s">
        <v>798</v>
      </c>
      <c r="J402" s="38" t="s">
        <v>101</v>
      </c>
      <c r="K402" s="40" t="s">
        <v>118</v>
      </c>
      <c r="L402" s="40" t="s">
        <v>103</v>
      </c>
      <c r="M402" s="4" t="s">
        <v>109</v>
      </c>
      <c r="N402" s="4" t="s">
        <v>109</v>
      </c>
      <c r="O402" s="37" t="s">
        <v>795</v>
      </c>
      <c r="P402" s="37" t="s">
        <v>793</v>
      </c>
      <c r="Q402" s="37" t="s">
        <v>122</v>
      </c>
      <c r="R402" s="37" t="s">
        <v>108</v>
      </c>
      <c r="S402" s="4" t="s">
        <v>109</v>
      </c>
      <c r="T402" s="37" t="s">
        <v>964</v>
      </c>
      <c r="U402" s="37" t="s">
        <v>441</v>
      </c>
      <c r="V402" s="4" t="s">
        <v>109</v>
      </c>
      <c r="W402" s="4" t="s">
        <v>104</v>
      </c>
      <c r="X402" s="4" t="s">
        <v>104</v>
      </c>
      <c r="Y402" s="77"/>
      <c r="Z402" s="4" t="s">
        <v>109</v>
      </c>
      <c r="AA402" s="4" t="s">
        <v>104</v>
      </c>
      <c r="AB402" s="4"/>
      <c r="AC402" s="4"/>
      <c r="AD402" s="4"/>
      <c r="AE402" s="4" t="s">
        <v>109</v>
      </c>
      <c r="AF402" s="4"/>
      <c r="AG402" s="4" t="s">
        <v>109</v>
      </c>
      <c r="AH402" s="4"/>
      <c r="AI402" s="4"/>
      <c r="AJ402" s="4"/>
      <c r="AK402" s="4"/>
      <c r="AL402" s="4" t="s">
        <v>111</v>
      </c>
      <c r="AM402" s="4" t="s">
        <v>112</v>
      </c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 t="s">
        <v>104</v>
      </c>
      <c r="BA402" s="4" t="s">
        <v>104</v>
      </c>
      <c r="BB402" s="4" t="s">
        <v>104</v>
      </c>
      <c r="BC402" s="4" t="s">
        <v>104</v>
      </c>
      <c r="BD402" s="4" t="s">
        <v>109</v>
      </c>
      <c r="BE402" s="4" t="s">
        <v>970</v>
      </c>
      <c r="BF402" s="37" t="s">
        <v>971</v>
      </c>
      <c r="BG402" s="37" t="s">
        <v>109</v>
      </c>
      <c r="BH402" s="4" t="s">
        <v>109</v>
      </c>
      <c r="BI402" s="4" t="s">
        <v>109</v>
      </c>
      <c r="BJ402" s="4" t="s">
        <v>109</v>
      </c>
      <c r="BK402" s="4" t="s">
        <v>104</v>
      </c>
      <c r="BL402" s="4" t="s">
        <v>104</v>
      </c>
      <c r="BM402" s="4"/>
      <c r="BN402" s="4" t="s">
        <v>104</v>
      </c>
      <c r="BO402" s="77" t="s">
        <v>104</v>
      </c>
      <c r="BP402" s="37" t="s">
        <v>130</v>
      </c>
      <c r="BQ402" s="37" t="s">
        <v>103</v>
      </c>
      <c r="BR402" s="37" t="s">
        <v>121</v>
      </c>
      <c r="BS402" s="37" t="s">
        <v>103</v>
      </c>
      <c r="BT402" s="37" t="s">
        <v>103</v>
      </c>
      <c r="BU402" s="77" t="s">
        <v>126</v>
      </c>
      <c r="BV402" s="77" t="s">
        <v>109</v>
      </c>
      <c r="BW402" s="77" t="s">
        <v>109</v>
      </c>
      <c r="BX402" s="38" t="s">
        <v>969</v>
      </c>
      <c r="BY402" s="77" t="s">
        <v>104</v>
      </c>
      <c r="BZ402" s="77" t="s">
        <v>109</v>
      </c>
      <c r="CA402" s="77" t="s">
        <v>104</v>
      </c>
      <c r="CB402" s="77" t="s">
        <v>104</v>
      </c>
      <c r="CC402" s="77"/>
    </row>
    <row r="403" spans="1:82" s="124" customFormat="1" ht="12.75">
      <c r="A403" s="36">
        <v>166</v>
      </c>
      <c r="B403" s="76" t="s">
        <v>1105</v>
      </c>
      <c r="C403" s="76" t="s">
        <v>1104</v>
      </c>
      <c r="D403" s="37" t="s">
        <v>886</v>
      </c>
      <c r="E403" s="37" t="s">
        <v>2902</v>
      </c>
      <c r="F403" s="78">
        <v>2000000</v>
      </c>
      <c r="G403" s="37" t="s">
        <v>157</v>
      </c>
      <c r="H403" s="39"/>
      <c r="I403" s="38">
        <v>1584</v>
      </c>
      <c r="J403" s="38" t="s">
        <v>955</v>
      </c>
      <c r="K403" s="40"/>
      <c r="L403" s="40" t="s">
        <v>103</v>
      </c>
      <c r="M403" s="4" t="s">
        <v>109</v>
      </c>
      <c r="N403" s="4" t="s">
        <v>109</v>
      </c>
      <c r="O403" s="37" t="s">
        <v>795</v>
      </c>
      <c r="P403" s="37" t="s">
        <v>146</v>
      </c>
      <c r="Q403" s="37" t="s">
        <v>146</v>
      </c>
      <c r="R403" s="37" t="s">
        <v>794</v>
      </c>
      <c r="S403" s="4" t="s">
        <v>109</v>
      </c>
      <c r="T403" s="37" t="s">
        <v>961</v>
      </c>
      <c r="U403" s="37" t="s">
        <v>441</v>
      </c>
      <c r="V403" s="4" t="s">
        <v>109</v>
      </c>
      <c r="W403" s="4" t="s">
        <v>104</v>
      </c>
      <c r="X403" s="4" t="s">
        <v>104</v>
      </c>
      <c r="Y403" s="77"/>
      <c r="Z403" s="4" t="s">
        <v>104</v>
      </c>
      <c r="AA403" s="4" t="s">
        <v>104</v>
      </c>
      <c r="AB403" s="4"/>
      <c r="AC403" s="4"/>
      <c r="AD403" s="4"/>
      <c r="AE403" s="4" t="s">
        <v>109</v>
      </c>
      <c r="AF403" s="4"/>
      <c r="AG403" s="4" t="s">
        <v>109</v>
      </c>
      <c r="AH403" s="4"/>
      <c r="AI403" s="4"/>
      <c r="AJ403" s="4"/>
      <c r="AK403" s="4"/>
      <c r="AL403" s="4" t="s">
        <v>111</v>
      </c>
      <c r="AM403" s="4" t="s">
        <v>112</v>
      </c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 t="s">
        <v>104</v>
      </c>
      <c r="BA403" s="4" t="s">
        <v>109</v>
      </c>
      <c r="BB403" s="4" t="s">
        <v>109</v>
      </c>
      <c r="BC403" s="4" t="s">
        <v>109</v>
      </c>
      <c r="BD403" s="4" t="s">
        <v>109</v>
      </c>
      <c r="BE403" s="4" t="s">
        <v>109</v>
      </c>
      <c r="BF403" s="37" t="s">
        <v>109</v>
      </c>
      <c r="BG403" s="37" t="s">
        <v>109</v>
      </c>
      <c r="BH403" s="4" t="s">
        <v>109</v>
      </c>
      <c r="BI403" s="4" t="s">
        <v>104</v>
      </c>
      <c r="BJ403" s="4" t="s">
        <v>109</v>
      </c>
      <c r="BK403" s="4" t="s">
        <v>109</v>
      </c>
      <c r="BL403" s="4" t="s">
        <v>104</v>
      </c>
      <c r="BM403" s="4"/>
      <c r="BN403" s="4"/>
      <c r="BO403" s="77"/>
      <c r="BP403" s="37" t="s">
        <v>103</v>
      </c>
      <c r="BQ403" s="37" t="s">
        <v>103</v>
      </c>
      <c r="BR403" s="37" t="s">
        <v>103</v>
      </c>
      <c r="BS403" s="37" t="s">
        <v>103</v>
      </c>
      <c r="BT403" s="37" t="s">
        <v>103</v>
      </c>
      <c r="BU403" s="77" t="s">
        <v>109</v>
      </c>
      <c r="BV403" s="77" t="s">
        <v>109</v>
      </c>
      <c r="BW403" s="77" t="s">
        <v>109</v>
      </c>
      <c r="BX403" s="38"/>
      <c r="BY403" s="77" t="s">
        <v>109</v>
      </c>
      <c r="BZ403" s="77" t="s">
        <v>109</v>
      </c>
      <c r="CA403" s="77" t="s">
        <v>109</v>
      </c>
      <c r="CB403" s="77" t="s">
        <v>109</v>
      </c>
      <c r="CC403" s="77"/>
    </row>
    <row r="404" spans="1:82" s="124" customFormat="1" ht="12.75">
      <c r="A404" s="36">
        <v>167</v>
      </c>
      <c r="B404" s="76" t="s">
        <v>1106</v>
      </c>
      <c r="C404" s="76" t="s">
        <v>1107</v>
      </c>
      <c r="D404" s="37" t="s">
        <v>886</v>
      </c>
      <c r="E404" s="37" t="s">
        <v>2902</v>
      </c>
      <c r="F404" s="78">
        <v>2000000</v>
      </c>
      <c r="G404" s="37" t="s">
        <v>157</v>
      </c>
      <c r="H404" s="39"/>
      <c r="I404" s="38">
        <v>1911</v>
      </c>
      <c r="J404" s="38" t="s">
        <v>101</v>
      </c>
      <c r="K404" s="40"/>
      <c r="L404" s="40" t="s">
        <v>103</v>
      </c>
      <c r="M404" s="4" t="s">
        <v>109</v>
      </c>
      <c r="N404" s="4" t="s">
        <v>109</v>
      </c>
      <c r="O404" s="37" t="s">
        <v>795</v>
      </c>
      <c r="P404" s="37" t="s">
        <v>797</v>
      </c>
      <c r="Q404" s="37" t="s">
        <v>146</v>
      </c>
      <c r="R404" s="37" t="s">
        <v>794</v>
      </c>
      <c r="S404" s="4" t="s">
        <v>109</v>
      </c>
      <c r="T404" s="37" t="s">
        <v>961</v>
      </c>
      <c r="U404" s="37" t="s">
        <v>441</v>
      </c>
      <c r="V404" s="4" t="s">
        <v>109</v>
      </c>
      <c r="W404" s="4" t="s">
        <v>104</v>
      </c>
      <c r="X404" s="4" t="s">
        <v>104</v>
      </c>
      <c r="Y404" s="77"/>
      <c r="Z404" s="4" t="s">
        <v>104</v>
      </c>
      <c r="AA404" s="4" t="s">
        <v>104</v>
      </c>
      <c r="AB404" s="4"/>
      <c r="AC404" s="4"/>
      <c r="AD404" s="4"/>
      <c r="AE404" s="4" t="s">
        <v>109</v>
      </c>
      <c r="AF404" s="4"/>
      <c r="AG404" s="4" t="s">
        <v>109</v>
      </c>
      <c r="AH404" s="4"/>
      <c r="AI404" s="4"/>
      <c r="AJ404" s="4"/>
      <c r="AK404" s="4"/>
      <c r="AL404" s="4" t="s">
        <v>111</v>
      </c>
      <c r="AM404" s="4" t="s">
        <v>747</v>
      </c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 t="s">
        <v>104</v>
      </c>
      <c r="BA404" s="4" t="s">
        <v>109</v>
      </c>
      <c r="BB404" s="4" t="s">
        <v>109</v>
      </c>
      <c r="BC404" s="4" t="s">
        <v>109</v>
      </c>
      <c r="BD404" s="4" t="s">
        <v>109</v>
      </c>
      <c r="BE404" s="4" t="s">
        <v>109</v>
      </c>
      <c r="BF404" s="37" t="s">
        <v>109</v>
      </c>
      <c r="BG404" s="37" t="s">
        <v>109</v>
      </c>
      <c r="BH404" s="4" t="s">
        <v>109</v>
      </c>
      <c r="BI404" s="4" t="s">
        <v>104</v>
      </c>
      <c r="BJ404" s="4" t="s">
        <v>109</v>
      </c>
      <c r="BK404" s="4" t="s">
        <v>109</v>
      </c>
      <c r="BL404" s="4" t="s">
        <v>104</v>
      </c>
      <c r="BM404" s="4"/>
      <c r="BN404" s="4"/>
      <c r="BO404" s="77"/>
      <c r="BP404" s="37" t="s">
        <v>103</v>
      </c>
      <c r="BQ404" s="37" t="s">
        <v>103</v>
      </c>
      <c r="BR404" s="37" t="s">
        <v>103</v>
      </c>
      <c r="BS404" s="37" t="s">
        <v>103</v>
      </c>
      <c r="BT404" s="37" t="s">
        <v>103</v>
      </c>
      <c r="BU404" s="77" t="s">
        <v>109</v>
      </c>
      <c r="BV404" s="77" t="s">
        <v>109</v>
      </c>
      <c r="BW404" s="77" t="s">
        <v>109</v>
      </c>
      <c r="BX404" s="38"/>
      <c r="BY404" s="77" t="s">
        <v>109</v>
      </c>
      <c r="BZ404" s="77" t="s">
        <v>109</v>
      </c>
      <c r="CA404" s="77" t="s">
        <v>104</v>
      </c>
      <c r="CB404" s="77" t="s">
        <v>109</v>
      </c>
      <c r="CC404" s="77"/>
    </row>
    <row r="405" spans="1:82" s="124" customFormat="1" ht="12.75">
      <c r="A405" s="36">
        <v>168</v>
      </c>
      <c r="B405" s="76" t="s">
        <v>1095</v>
      </c>
      <c r="C405" s="76" t="s">
        <v>1108</v>
      </c>
      <c r="D405" s="37"/>
      <c r="E405" s="37" t="s">
        <v>2902</v>
      </c>
      <c r="F405" s="78">
        <v>400000</v>
      </c>
      <c r="G405" s="37" t="s">
        <v>157</v>
      </c>
      <c r="H405" s="39"/>
      <c r="I405" s="38" t="s">
        <v>1109</v>
      </c>
      <c r="J405" s="38"/>
      <c r="K405" s="40"/>
      <c r="L405" s="40"/>
      <c r="M405" s="4"/>
      <c r="N405" s="4"/>
      <c r="O405" s="37"/>
      <c r="P405" s="37"/>
      <c r="Q405" s="37"/>
      <c r="R405" s="37"/>
      <c r="S405" s="4"/>
      <c r="T405" s="37"/>
      <c r="U405" s="37" t="s">
        <v>1110</v>
      </c>
      <c r="V405" s="4"/>
      <c r="W405" s="4"/>
      <c r="X405" s="4"/>
      <c r="Y405" s="77"/>
      <c r="Z405" s="117"/>
      <c r="AA405" s="117"/>
      <c r="AB405" s="117"/>
      <c r="AC405" s="117"/>
      <c r="AD405" s="117"/>
      <c r="AE405" s="117"/>
      <c r="AF405" s="117"/>
      <c r="AG405" s="117"/>
      <c r="AH405" s="117"/>
      <c r="AI405" s="117"/>
      <c r="AJ405" s="117"/>
      <c r="AK405" s="117"/>
      <c r="AL405" s="117"/>
      <c r="AM405" s="117"/>
      <c r="AN405" s="117"/>
      <c r="AO405" s="117"/>
      <c r="AP405" s="117"/>
      <c r="AQ405" s="117"/>
      <c r="AR405" s="117"/>
      <c r="AS405" s="117"/>
      <c r="AT405" s="117"/>
      <c r="AU405" s="117"/>
      <c r="AV405" s="117"/>
      <c r="AW405" s="117"/>
      <c r="AX405" s="117"/>
      <c r="AY405" s="117"/>
      <c r="AZ405" s="117"/>
      <c r="BA405" s="117"/>
      <c r="BB405" s="117"/>
      <c r="BC405" s="117"/>
      <c r="BD405" s="117"/>
      <c r="BE405" s="117"/>
      <c r="BF405" s="121"/>
      <c r="BG405" s="121"/>
      <c r="BH405" s="117"/>
      <c r="BI405" s="117"/>
      <c r="BJ405" s="117"/>
      <c r="BK405" s="117"/>
      <c r="BL405" s="117"/>
      <c r="BM405" s="117"/>
      <c r="BN405" s="117"/>
      <c r="BO405" s="122"/>
      <c r="BP405" s="121"/>
      <c r="BQ405" s="121"/>
      <c r="BR405" s="121"/>
      <c r="BS405" s="121"/>
      <c r="BT405" s="121"/>
      <c r="BU405" s="122"/>
      <c r="BV405" s="122"/>
      <c r="BW405" s="122"/>
      <c r="BX405" s="123"/>
      <c r="BY405" s="122"/>
      <c r="BZ405" s="122"/>
      <c r="CA405" s="122"/>
      <c r="CB405" s="122"/>
      <c r="CC405" s="122"/>
    </row>
    <row r="406" spans="1:82" s="46" customFormat="1" ht="12.75">
      <c r="A406" s="36">
        <v>169</v>
      </c>
      <c r="B406" s="7" t="s">
        <v>1165</v>
      </c>
      <c r="C406" s="21"/>
      <c r="D406" s="21"/>
      <c r="E406" s="37" t="s">
        <v>2898</v>
      </c>
      <c r="F406" s="78">
        <v>1612963.04</v>
      </c>
      <c r="G406" s="221" t="s">
        <v>100</v>
      </c>
      <c r="H406" s="21"/>
      <c r="I406" s="21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113"/>
      <c r="AA406" s="113"/>
      <c r="AB406" s="113"/>
      <c r="AC406" s="113"/>
      <c r="AD406" s="113"/>
      <c r="AE406" s="113"/>
      <c r="AF406" s="113"/>
      <c r="AG406" s="113"/>
      <c r="AH406" s="113"/>
      <c r="AI406" s="113"/>
      <c r="AJ406" s="113"/>
      <c r="AK406" s="113"/>
      <c r="AL406" s="113"/>
      <c r="AM406" s="113"/>
      <c r="AN406" s="113"/>
      <c r="AO406" s="113"/>
      <c r="AP406" s="113"/>
      <c r="AQ406" s="113"/>
      <c r="AR406" s="113"/>
      <c r="AS406" s="113"/>
      <c r="AT406" s="113"/>
      <c r="AU406" s="113"/>
      <c r="AV406" s="113"/>
      <c r="AW406" s="113"/>
      <c r="AX406" s="113"/>
      <c r="AY406" s="113"/>
      <c r="AZ406" s="113"/>
      <c r="BA406" s="113"/>
      <c r="BB406" s="113"/>
      <c r="BC406" s="113"/>
      <c r="BD406" s="113"/>
      <c r="BE406" s="113"/>
      <c r="BF406" s="113"/>
      <c r="BG406" s="113"/>
      <c r="BH406" s="113"/>
      <c r="BI406" s="113"/>
      <c r="BJ406" s="113"/>
      <c r="BK406" s="113"/>
      <c r="BL406" s="113"/>
      <c r="BM406" s="113"/>
      <c r="BN406" s="113"/>
      <c r="BO406" s="113"/>
      <c r="BP406" s="113"/>
      <c r="BQ406" s="113"/>
      <c r="BR406" s="113"/>
      <c r="BS406" s="113"/>
      <c r="BT406" s="113"/>
      <c r="BU406" s="113"/>
      <c r="BV406" s="113"/>
      <c r="BW406" s="113"/>
      <c r="BX406" s="113"/>
      <c r="BY406" s="113"/>
      <c r="BZ406" s="113"/>
      <c r="CA406" s="113"/>
      <c r="CB406" s="113"/>
      <c r="CC406" s="113"/>
    </row>
    <row r="407" spans="1:82" s="48" customFormat="1" ht="15">
      <c r="A407" s="305"/>
      <c r="B407" s="302" t="s">
        <v>2895</v>
      </c>
      <c r="C407" s="303"/>
      <c r="D407" s="303"/>
      <c r="E407" s="303"/>
      <c r="F407" s="303"/>
      <c r="G407" s="303"/>
      <c r="H407" s="303"/>
      <c r="I407" s="303"/>
      <c r="J407" s="303"/>
      <c r="K407" s="303"/>
      <c r="L407" s="303"/>
      <c r="M407" s="303"/>
      <c r="N407" s="303"/>
      <c r="O407" s="303"/>
      <c r="P407" s="303"/>
      <c r="Q407" s="303"/>
      <c r="R407" s="303"/>
      <c r="S407" s="303"/>
      <c r="T407" s="303"/>
      <c r="U407" s="303"/>
      <c r="V407" s="303"/>
      <c r="W407" s="303"/>
      <c r="X407" s="303"/>
      <c r="Y407" s="304"/>
      <c r="Z407" s="267"/>
      <c r="AA407" s="267"/>
      <c r="AB407" s="267"/>
      <c r="AC407" s="267"/>
      <c r="AD407" s="267"/>
      <c r="AE407" s="267"/>
      <c r="AF407" s="267"/>
      <c r="AG407" s="267"/>
      <c r="AH407" s="267"/>
      <c r="AI407" s="267"/>
      <c r="AJ407" s="267"/>
      <c r="AK407" s="267"/>
      <c r="AL407" s="267"/>
      <c r="AM407" s="267"/>
      <c r="AN407" s="267"/>
      <c r="AO407" s="267"/>
      <c r="AP407" s="267"/>
      <c r="AQ407" s="267"/>
      <c r="AR407" s="267"/>
      <c r="AS407" s="267"/>
      <c r="AT407" s="267"/>
      <c r="AU407" s="267"/>
      <c r="AV407" s="267"/>
      <c r="AW407" s="267"/>
      <c r="AX407" s="267"/>
      <c r="AY407" s="267"/>
      <c r="AZ407" s="267"/>
      <c r="BA407" s="267"/>
      <c r="BB407" s="267"/>
      <c r="BC407" s="267"/>
      <c r="BD407" s="267"/>
      <c r="BE407" s="267"/>
      <c r="BF407" s="267"/>
      <c r="BG407" s="267"/>
      <c r="BH407" s="267"/>
      <c r="BI407" s="267"/>
      <c r="BJ407" s="267"/>
      <c r="BK407" s="267"/>
      <c r="BL407" s="267"/>
      <c r="BM407" s="267"/>
      <c r="BN407" s="267"/>
      <c r="BO407" s="267"/>
      <c r="BP407" s="267"/>
      <c r="BQ407" s="267"/>
      <c r="BR407" s="267"/>
      <c r="BS407" s="267"/>
      <c r="BT407" s="267"/>
      <c r="BU407" s="267"/>
      <c r="BV407" s="267"/>
      <c r="BW407" s="267"/>
      <c r="BX407" s="267"/>
      <c r="BY407" s="267"/>
      <c r="BZ407" s="267"/>
      <c r="CA407" s="267"/>
      <c r="CB407" s="267"/>
      <c r="CC407" s="267"/>
      <c r="CD407" s="267"/>
    </row>
    <row r="408" spans="1:82" s="124" customFormat="1" ht="12.75">
      <c r="A408" s="36">
        <v>1</v>
      </c>
      <c r="B408" s="76" t="s">
        <v>890</v>
      </c>
      <c r="C408" s="76" t="s">
        <v>894</v>
      </c>
      <c r="D408" s="37" t="s">
        <v>886</v>
      </c>
      <c r="E408" s="33" t="s">
        <v>2899</v>
      </c>
      <c r="F408" s="78">
        <v>134200</v>
      </c>
      <c r="G408" s="37" t="s">
        <v>157</v>
      </c>
      <c r="H408" s="39">
        <v>268.39999999999998</v>
      </c>
      <c r="I408" s="38">
        <v>1900</v>
      </c>
      <c r="J408" s="38" t="s">
        <v>955</v>
      </c>
      <c r="K408" s="40" t="s">
        <v>121</v>
      </c>
      <c r="L408" s="40" t="s">
        <v>103</v>
      </c>
      <c r="M408" s="4" t="s">
        <v>104</v>
      </c>
      <c r="N408" s="4" t="s">
        <v>109</v>
      </c>
      <c r="O408" s="37" t="s">
        <v>795</v>
      </c>
      <c r="P408" s="37" t="s">
        <v>146</v>
      </c>
      <c r="Q408" s="37" t="s">
        <v>800</v>
      </c>
      <c r="R408" s="37" t="s">
        <v>796</v>
      </c>
      <c r="S408" s="4" t="s">
        <v>109</v>
      </c>
      <c r="T408" s="37" t="s">
        <v>963</v>
      </c>
      <c r="U408" s="37" t="s">
        <v>441</v>
      </c>
      <c r="V408" s="4" t="s">
        <v>109</v>
      </c>
      <c r="W408" s="4" t="s">
        <v>109</v>
      </c>
      <c r="X408" s="4" t="s">
        <v>104</v>
      </c>
      <c r="Y408" s="77"/>
      <c r="Z408" s="4" t="s">
        <v>109</v>
      </c>
      <c r="AA408" s="4" t="s">
        <v>109</v>
      </c>
      <c r="AB408" s="4" t="s">
        <v>965</v>
      </c>
      <c r="AC408" s="4"/>
      <c r="AD408" s="4" t="s">
        <v>966</v>
      </c>
      <c r="AE408" s="4" t="s">
        <v>109</v>
      </c>
      <c r="AF408" s="4"/>
      <c r="AG408" s="4" t="s">
        <v>109</v>
      </c>
      <c r="AH408" s="4"/>
      <c r="AI408" s="4"/>
      <c r="AJ408" s="4"/>
      <c r="AK408" s="4"/>
      <c r="AL408" s="4" t="s">
        <v>111</v>
      </c>
      <c r="AM408" s="4" t="s">
        <v>747</v>
      </c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 t="s">
        <v>109</v>
      </c>
      <c r="BA408" s="4" t="s">
        <v>109</v>
      </c>
      <c r="BB408" s="4" t="s">
        <v>109</v>
      </c>
      <c r="BC408" s="4" t="s">
        <v>109</v>
      </c>
      <c r="BD408" s="4" t="s">
        <v>109</v>
      </c>
      <c r="BE408" s="4" t="s">
        <v>109</v>
      </c>
      <c r="BF408" s="37" t="s">
        <v>109</v>
      </c>
      <c r="BG408" s="37" t="s">
        <v>109</v>
      </c>
      <c r="BH408" s="4" t="s">
        <v>109</v>
      </c>
      <c r="BI408" s="4" t="s">
        <v>109</v>
      </c>
      <c r="BJ408" s="4" t="s">
        <v>109</v>
      </c>
      <c r="BK408" s="4" t="s">
        <v>109</v>
      </c>
      <c r="BL408" s="4" t="s">
        <v>109</v>
      </c>
      <c r="BM408" s="4"/>
      <c r="BN408" s="4"/>
      <c r="BO408" s="77"/>
      <c r="BP408" s="37" t="s">
        <v>103</v>
      </c>
      <c r="BQ408" s="37" t="s">
        <v>103</v>
      </c>
      <c r="BR408" s="37" t="s">
        <v>103</v>
      </c>
      <c r="BS408" s="37" t="s">
        <v>103</v>
      </c>
      <c r="BT408" s="37" t="s">
        <v>103</v>
      </c>
      <c r="BU408" s="77" t="s">
        <v>109</v>
      </c>
      <c r="BV408" s="77" t="s">
        <v>109</v>
      </c>
      <c r="BW408" s="77" t="s">
        <v>109</v>
      </c>
      <c r="BX408" s="38"/>
      <c r="BY408" s="77" t="s">
        <v>109</v>
      </c>
      <c r="BZ408" s="77" t="s">
        <v>109</v>
      </c>
      <c r="CA408" s="77" t="s">
        <v>109</v>
      </c>
      <c r="CB408" s="77" t="s">
        <v>109</v>
      </c>
      <c r="CC408" s="77"/>
    </row>
    <row r="409" spans="1:82" s="124" customFormat="1" ht="12.75">
      <c r="A409" s="36">
        <v>2</v>
      </c>
      <c r="B409" s="76" t="s">
        <v>890</v>
      </c>
      <c r="C409" s="76" t="s">
        <v>982</v>
      </c>
      <c r="D409" s="37" t="s">
        <v>886</v>
      </c>
      <c r="E409" s="33" t="s">
        <v>2899</v>
      </c>
      <c r="F409" s="78">
        <v>73000</v>
      </c>
      <c r="G409" s="37" t="s">
        <v>157</v>
      </c>
      <c r="H409" s="39">
        <v>146</v>
      </c>
      <c r="I409" s="38">
        <v>1870</v>
      </c>
      <c r="J409" s="38" t="s">
        <v>955</v>
      </c>
      <c r="K409" s="40" t="s">
        <v>118</v>
      </c>
      <c r="L409" s="40" t="s">
        <v>103</v>
      </c>
      <c r="M409" s="4" t="s">
        <v>104</v>
      </c>
      <c r="N409" s="4" t="s">
        <v>109</v>
      </c>
      <c r="O409" s="37" t="s">
        <v>795</v>
      </c>
      <c r="P409" s="37" t="s">
        <v>146</v>
      </c>
      <c r="Q409" s="37" t="s">
        <v>800</v>
      </c>
      <c r="R409" s="37" t="s">
        <v>796</v>
      </c>
      <c r="S409" s="4" t="s">
        <v>109</v>
      </c>
      <c r="T409" s="37" t="s">
        <v>960</v>
      </c>
      <c r="U409" s="37" t="s">
        <v>441</v>
      </c>
      <c r="V409" s="4" t="s">
        <v>109</v>
      </c>
      <c r="W409" s="4" t="s">
        <v>109</v>
      </c>
      <c r="X409" s="4" t="s">
        <v>104</v>
      </c>
      <c r="Y409" s="77"/>
      <c r="Z409" s="4" t="s">
        <v>109</v>
      </c>
      <c r="AA409" s="4" t="s">
        <v>109</v>
      </c>
      <c r="AB409" s="4" t="s">
        <v>965</v>
      </c>
      <c r="AC409" s="4"/>
      <c r="AD409" s="4" t="s">
        <v>966</v>
      </c>
      <c r="AE409" s="4" t="s">
        <v>109</v>
      </c>
      <c r="AF409" s="4"/>
      <c r="AG409" s="4" t="s">
        <v>109</v>
      </c>
      <c r="AH409" s="4"/>
      <c r="AI409" s="4"/>
      <c r="AJ409" s="4"/>
      <c r="AK409" s="4"/>
      <c r="AL409" s="4" t="s">
        <v>111</v>
      </c>
      <c r="AM409" s="4" t="s">
        <v>112</v>
      </c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 t="s">
        <v>109</v>
      </c>
      <c r="BA409" s="4" t="s">
        <v>109</v>
      </c>
      <c r="BB409" s="4" t="s">
        <v>109</v>
      </c>
      <c r="BC409" s="4" t="s">
        <v>109</v>
      </c>
      <c r="BD409" s="4" t="s">
        <v>109</v>
      </c>
      <c r="BE409" s="4" t="s">
        <v>109</v>
      </c>
      <c r="BF409" s="37" t="s">
        <v>109</v>
      </c>
      <c r="BG409" s="37" t="s">
        <v>109</v>
      </c>
      <c r="BH409" s="4" t="s">
        <v>109</v>
      </c>
      <c r="BI409" s="4" t="s">
        <v>109</v>
      </c>
      <c r="BJ409" s="4" t="s">
        <v>109</v>
      </c>
      <c r="BK409" s="4" t="s">
        <v>109</v>
      </c>
      <c r="BL409" s="4" t="s">
        <v>109</v>
      </c>
      <c r="BM409" s="4"/>
      <c r="BN409" s="4"/>
      <c r="BO409" s="77"/>
      <c r="BP409" s="37" t="s">
        <v>103</v>
      </c>
      <c r="BQ409" s="37" t="s">
        <v>103</v>
      </c>
      <c r="BR409" s="37" t="s">
        <v>103</v>
      </c>
      <c r="BS409" s="37" t="s">
        <v>103</v>
      </c>
      <c r="BT409" s="37" t="s">
        <v>103</v>
      </c>
      <c r="BU409" s="77" t="s">
        <v>109</v>
      </c>
      <c r="BV409" s="77" t="s">
        <v>109</v>
      </c>
      <c r="BW409" s="77" t="s">
        <v>109</v>
      </c>
      <c r="BX409" s="38"/>
      <c r="BY409" s="77" t="s">
        <v>109</v>
      </c>
      <c r="BZ409" s="77" t="s">
        <v>109</v>
      </c>
      <c r="CA409" s="77" t="s">
        <v>109</v>
      </c>
      <c r="CB409" s="77" t="s">
        <v>109</v>
      </c>
      <c r="CC409" s="77"/>
    </row>
    <row r="410" spans="1:82" s="124" customFormat="1" ht="12.75">
      <c r="A410" s="36">
        <v>3</v>
      </c>
      <c r="B410" s="76" t="s">
        <v>890</v>
      </c>
      <c r="C410" s="76" t="s">
        <v>999</v>
      </c>
      <c r="D410" s="37" t="s">
        <v>886</v>
      </c>
      <c r="E410" s="33" t="s">
        <v>2899</v>
      </c>
      <c r="F410" s="78">
        <v>73130</v>
      </c>
      <c r="G410" s="37" t="s">
        <v>157</v>
      </c>
      <c r="H410" s="39">
        <v>146.26</v>
      </c>
      <c r="I410" s="38" t="s">
        <v>798</v>
      </c>
      <c r="J410" s="38" t="s">
        <v>955</v>
      </c>
      <c r="K410" s="40" t="s">
        <v>118</v>
      </c>
      <c r="L410" s="40" t="s">
        <v>103</v>
      </c>
      <c r="M410" s="4" t="s">
        <v>104</v>
      </c>
      <c r="N410" s="4" t="s">
        <v>104</v>
      </c>
      <c r="O410" s="37" t="s">
        <v>795</v>
      </c>
      <c r="P410" s="37" t="s">
        <v>146</v>
      </c>
      <c r="Q410" s="37" t="s">
        <v>800</v>
      </c>
      <c r="R410" s="37" t="s">
        <v>796</v>
      </c>
      <c r="S410" s="4" t="s">
        <v>109</v>
      </c>
      <c r="T410" s="37" t="s">
        <v>959</v>
      </c>
      <c r="U410" s="37" t="s">
        <v>441</v>
      </c>
      <c r="V410" s="4" t="s">
        <v>109</v>
      </c>
      <c r="W410" s="4" t="s">
        <v>109</v>
      </c>
      <c r="X410" s="4" t="s">
        <v>104</v>
      </c>
      <c r="Y410" s="77"/>
      <c r="Z410" s="4" t="s">
        <v>109</v>
      </c>
      <c r="AA410" s="4" t="s">
        <v>109</v>
      </c>
      <c r="AB410" s="4" t="s">
        <v>965</v>
      </c>
      <c r="AC410" s="4"/>
      <c r="AD410" s="4"/>
      <c r="AE410" s="4" t="s">
        <v>109</v>
      </c>
      <c r="AF410" s="4"/>
      <c r="AG410" s="4" t="s">
        <v>109</v>
      </c>
      <c r="AH410" s="4"/>
      <c r="AI410" s="4"/>
      <c r="AJ410" s="4"/>
      <c r="AK410" s="4"/>
      <c r="AL410" s="4" t="s">
        <v>111</v>
      </c>
      <c r="AM410" s="4" t="s">
        <v>112</v>
      </c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 t="s">
        <v>109</v>
      </c>
      <c r="BA410" s="4" t="s">
        <v>109</v>
      </c>
      <c r="BB410" s="4" t="s">
        <v>109</v>
      </c>
      <c r="BC410" s="4" t="s">
        <v>109</v>
      </c>
      <c r="BD410" s="4" t="s">
        <v>109</v>
      </c>
      <c r="BE410" s="4" t="s">
        <v>109</v>
      </c>
      <c r="BF410" s="37" t="s">
        <v>109</v>
      </c>
      <c r="BG410" s="37" t="s">
        <v>109</v>
      </c>
      <c r="BH410" s="4" t="s">
        <v>109</v>
      </c>
      <c r="BI410" s="4" t="s">
        <v>109</v>
      </c>
      <c r="BJ410" s="4" t="s">
        <v>109</v>
      </c>
      <c r="BK410" s="4" t="s">
        <v>109</v>
      </c>
      <c r="BL410" s="4" t="s">
        <v>109</v>
      </c>
      <c r="BM410" s="4"/>
      <c r="BN410" s="4"/>
      <c r="BO410" s="77"/>
      <c r="BP410" s="37" t="s">
        <v>103</v>
      </c>
      <c r="BQ410" s="37" t="s">
        <v>103</v>
      </c>
      <c r="BR410" s="37" t="s">
        <v>103</v>
      </c>
      <c r="BS410" s="37" t="s">
        <v>103</v>
      </c>
      <c r="BT410" s="37" t="s">
        <v>103</v>
      </c>
      <c r="BU410" s="77" t="s">
        <v>109</v>
      </c>
      <c r="BV410" s="77" t="s">
        <v>109</v>
      </c>
      <c r="BW410" s="77" t="s">
        <v>109</v>
      </c>
      <c r="BX410" s="38"/>
      <c r="BY410" s="77" t="s">
        <v>109</v>
      </c>
      <c r="BZ410" s="77" t="s">
        <v>109</v>
      </c>
      <c r="CA410" s="77" t="s">
        <v>109</v>
      </c>
      <c r="CB410" s="77" t="s">
        <v>109</v>
      </c>
      <c r="CC410" s="77"/>
    </row>
    <row r="411" spans="1:82" s="124" customFormat="1" ht="12.75">
      <c r="A411" s="36">
        <v>4</v>
      </c>
      <c r="B411" s="76" t="s">
        <v>890</v>
      </c>
      <c r="C411" s="76" t="s">
        <v>1002</v>
      </c>
      <c r="D411" s="37" t="s">
        <v>886</v>
      </c>
      <c r="E411" s="33" t="s">
        <v>2899</v>
      </c>
      <c r="F411" s="78">
        <v>130600</v>
      </c>
      <c r="G411" s="37" t="s">
        <v>157</v>
      </c>
      <c r="H411" s="39">
        <v>261.2</v>
      </c>
      <c r="I411" s="38" t="s">
        <v>798</v>
      </c>
      <c r="J411" s="38" t="s">
        <v>956</v>
      </c>
      <c r="K411" s="40" t="s">
        <v>121</v>
      </c>
      <c r="L411" s="40" t="s">
        <v>103</v>
      </c>
      <c r="M411" s="4" t="s">
        <v>104</v>
      </c>
      <c r="N411" s="4" t="s">
        <v>109</v>
      </c>
      <c r="O411" s="37" t="s">
        <v>795</v>
      </c>
      <c r="P411" s="37" t="s">
        <v>146</v>
      </c>
      <c r="Q411" s="37" t="s">
        <v>800</v>
      </c>
      <c r="R411" s="37" t="s">
        <v>108</v>
      </c>
      <c r="S411" s="4" t="s">
        <v>109</v>
      </c>
      <c r="T411" s="37" t="s">
        <v>961</v>
      </c>
      <c r="U411" s="37" t="s">
        <v>441</v>
      </c>
      <c r="V411" s="4" t="s">
        <v>109</v>
      </c>
      <c r="W411" s="4" t="s">
        <v>109</v>
      </c>
      <c r="X411" s="4" t="s">
        <v>104</v>
      </c>
      <c r="Y411" s="77"/>
      <c r="Z411" s="4" t="s">
        <v>104</v>
      </c>
      <c r="AA411" s="4" t="s">
        <v>109</v>
      </c>
      <c r="AB411" s="4" t="s">
        <v>965</v>
      </c>
      <c r="AC411" s="4"/>
      <c r="AD411" s="4"/>
      <c r="AE411" s="4" t="s">
        <v>109</v>
      </c>
      <c r="AF411" s="4"/>
      <c r="AG411" s="4" t="s">
        <v>109</v>
      </c>
      <c r="AH411" s="4"/>
      <c r="AI411" s="4"/>
      <c r="AJ411" s="4"/>
      <c r="AK411" s="4"/>
      <c r="AL411" s="4" t="s">
        <v>111</v>
      </c>
      <c r="AM411" s="4" t="s">
        <v>112</v>
      </c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 t="s">
        <v>109</v>
      </c>
      <c r="BA411" s="4" t="s">
        <v>109</v>
      </c>
      <c r="BB411" s="4" t="s">
        <v>109</v>
      </c>
      <c r="BC411" s="4" t="s">
        <v>109</v>
      </c>
      <c r="BD411" s="4" t="s">
        <v>109</v>
      </c>
      <c r="BE411" s="4" t="s">
        <v>109</v>
      </c>
      <c r="BF411" s="37" t="s">
        <v>109</v>
      </c>
      <c r="BG411" s="37" t="s">
        <v>109</v>
      </c>
      <c r="BH411" s="4" t="s">
        <v>109</v>
      </c>
      <c r="BI411" s="4" t="s">
        <v>109</v>
      </c>
      <c r="BJ411" s="4" t="s">
        <v>109</v>
      </c>
      <c r="BK411" s="4" t="s">
        <v>109</v>
      </c>
      <c r="BL411" s="4" t="s">
        <v>109</v>
      </c>
      <c r="BM411" s="4"/>
      <c r="BN411" s="4"/>
      <c r="BO411" s="77"/>
      <c r="BP411" s="37" t="s">
        <v>103</v>
      </c>
      <c r="BQ411" s="37" t="s">
        <v>103</v>
      </c>
      <c r="BR411" s="37" t="s">
        <v>103</v>
      </c>
      <c r="BS411" s="37" t="s">
        <v>103</v>
      </c>
      <c r="BT411" s="37" t="s">
        <v>103</v>
      </c>
      <c r="BU411" s="77" t="s">
        <v>109</v>
      </c>
      <c r="BV411" s="77" t="s">
        <v>109</v>
      </c>
      <c r="BW411" s="77" t="s">
        <v>109</v>
      </c>
      <c r="BX411" s="38"/>
      <c r="BY411" s="77" t="s">
        <v>109</v>
      </c>
      <c r="BZ411" s="77" t="s">
        <v>109</v>
      </c>
      <c r="CA411" s="77" t="s">
        <v>109</v>
      </c>
      <c r="CB411" s="77" t="s">
        <v>109</v>
      </c>
      <c r="CC411" s="77"/>
    </row>
    <row r="412" spans="1:82" s="124" customFormat="1" ht="12.75">
      <c r="A412" s="36">
        <v>5</v>
      </c>
      <c r="B412" s="76" t="s">
        <v>890</v>
      </c>
      <c r="C412" s="76" t="s">
        <v>1003</v>
      </c>
      <c r="D412" s="37" t="s">
        <v>886</v>
      </c>
      <c r="E412" s="33" t="s">
        <v>2899</v>
      </c>
      <c r="F412" s="78">
        <v>60135</v>
      </c>
      <c r="G412" s="37" t="s">
        <v>157</v>
      </c>
      <c r="H412" s="39">
        <v>120.27</v>
      </c>
      <c r="I412" s="38">
        <v>1892</v>
      </c>
      <c r="J412" s="38" t="s">
        <v>955</v>
      </c>
      <c r="K412" s="40" t="s">
        <v>118</v>
      </c>
      <c r="L412" s="40" t="s">
        <v>138</v>
      </c>
      <c r="M412" s="4" t="s">
        <v>104</v>
      </c>
      <c r="N412" s="4" t="s">
        <v>104</v>
      </c>
      <c r="O412" s="37" t="s">
        <v>795</v>
      </c>
      <c r="P412" s="37" t="s">
        <v>146</v>
      </c>
      <c r="Q412" s="37" t="s">
        <v>800</v>
      </c>
      <c r="R412" s="37" t="s">
        <v>796</v>
      </c>
      <c r="S412" s="4" t="s">
        <v>109</v>
      </c>
      <c r="T412" s="37" t="s">
        <v>959</v>
      </c>
      <c r="U412" s="37" t="s">
        <v>441</v>
      </c>
      <c r="V412" s="4" t="s">
        <v>109</v>
      </c>
      <c r="W412" s="4" t="s">
        <v>109</v>
      </c>
      <c r="X412" s="4" t="s">
        <v>104</v>
      </c>
      <c r="Y412" s="77"/>
      <c r="Z412" s="4" t="s">
        <v>109</v>
      </c>
      <c r="AA412" s="4" t="s">
        <v>109</v>
      </c>
      <c r="AB412" s="4" t="s">
        <v>965</v>
      </c>
      <c r="AC412" s="4"/>
      <c r="AD412" s="4"/>
      <c r="AE412" s="4" t="s">
        <v>109</v>
      </c>
      <c r="AF412" s="4"/>
      <c r="AG412" s="4" t="s">
        <v>109</v>
      </c>
      <c r="AH412" s="4"/>
      <c r="AI412" s="4"/>
      <c r="AJ412" s="4"/>
      <c r="AK412" s="4"/>
      <c r="AL412" s="4" t="s">
        <v>111</v>
      </c>
      <c r="AM412" s="4" t="s">
        <v>112</v>
      </c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 t="s">
        <v>109</v>
      </c>
      <c r="BA412" s="4" t="s">
        <v>109</v>
      </c>
      <c r="BB412" s="4" t="s">
        <v>109</v>
      </c>
      <c r="BC412" s="4" t="s">
        <v>109</v>
      </c>
      <c r="BD412" s="4" t="s">
        <v>109</v>
      </c>
      <c r="BE412" s="4" t="s">
        <v>109</v>
      </c>
      <c r="BF412" s="37" t="s">
        <v>109</v>
      </c>
      <c r="BG412" s="37" t="s">
        <v>109</v>
      </c>
      <c r="BH412" s="4" t="s">
        <v>109</v>
      </c>
      <c r="BI412" s="4" t="s">
        <v>109</v>
      </c>
      <c r="BJ412" s="4" t="s">
        <v>109</v>
      </c>
      <c r="BK412" s="4" t="s">
        <v>109</v>
      </c>
      <c r="BL412" s="4" t="s">
        <v>109</v>
      </c>
      <c r="BM412" s="4"/>
      <c r="BN412" s="4"/>
      <c r="BO412" s="77"/>
      <c r="BP412" s="37" t="s">
        <v>103</v>
      </c>
      <c r="BQ412" s="37" t="s">
        <v>103</v>
      </c>
      <c r="BR412" s="37" t="s">
        <v>103</v>
      </c>
      <c r="BS412" s="37" t="s">
        <v>103</v>
      </c>
      <c r="BT412" s="37" t="s">
        <v>103</v>
      </c>
      <c r="BU412" s="77" t="s">
        <v>109</v>
      </c>
      <c r="BV412" s="77" t="s">
        <v>109</v>
      </c>
      <c r="BW412" s="77" t="s">
        <v>109</v>
      </c>
      <c r="BX412" s="38"/>
      <c r="BY412" s="77" t="s">
        <v>109</v>
      </c>
      <c r="BZ412" s="77" t="s">
        <v>109</v>
      </c>
      <c r="CA412" s="77" t="s">
        <v>109</v>
      </c>
      <c r="CB412" s="77" t="s">
        <v>109</v>
      </c>
      <c r="CC412" s="77"/>
    </row>
    <row r="413" spans="1:82" s="124" customFormat="1" ht="12.75">
      <c r="A413" s="36">
        <v>6</v>
      </c>
      <c r="B413" s="76" t="s">
        <v>890</v>
      </c>
      <c r="C413" s="76" t="s">
        <v>1005</v>
      </c>
      <c r="D413" s="37" t="s">
        <v>886</v>
      </c>
      <c r="E413" s="33" t="s">
        <v>2899</v>
      </c>
      <c r="F413" s="78">
        <v>213810</v>
      </c>
      <c r="G413" s="37" t="s">
        <v>157</v>
      </c>
      <c r="H413" s="39">
        <v>427.62</v>
      </c>
      <c r="I413" s="38">
        <v>1900</v>
      </c>
      <c r="J413" s="38" t="s">
        <v>956</v>
      </c>
      <c r="K413" s="40" t="s">
        <v>121</v>
      </c>
      <c r="L413" s="40" t="s">
        <v>103</v>
      </c>
      <c r="M413" s="4" t="s">
        <v>104</v>
      </c>
      <c r="N413" s="4" t="s">
        <v>104</v>
      </c>
      <c r="O413" s="37" t="s">
        <v>795</v>
      </c>
      <c r="P413" s="37" t="s">
        <v>146</v>
      </c>
      <c r="Q413" s="37" t="s">
        <v>800</v>
      </c>
      <c r="R413" s="37" t="s">
        <v>794</v>
      </c>
      <c r="S413" s="4" t="s">
        <v>109</v>
      </c>
      <c r="T413" s="37" t="s">
        <v>959</v>
      </c>
      <c r="U413" s="37" t="s">
        <v>441</v>
      </c>
      <c r="V413" s="4" t="s">
        <v>109</v>
      </c>
      <c r="W413" s="4" t="s">
        <v>109</v>
      </c>
      <c r="X413" s="4" t="s">
        <v>104</v>
      </c>
      <c r="Y413" s="77"/>
      <c r="Z413" s="4" t="s">
        <v>109</v>
      </c>
      <c r="AA413" s="4" t="s">
        <v>109</v>
      </c>
      <c r="AB413" s="4" t="s">
        <v>965</v>
      </c>
      <c r="AC413" s="4"/>
      <c r="AD413" s="4"/>
      <c r="AE413" s="4" t="s">
        <v>109</v>
      </c>
      <c r="AF413" s="4"/>
      <c r="AG413" s="4" t="s">
        <v>109</v>
      </c>
      <c r="AH413" s="4"/>
      <c r="AI413" s="4"/>
      <c r="AJ413" s="4"/>
      <c r="AK413" s="4"/>
      <c r="AL413" s="4" t="s">
        <v>111</v>
      </c>
      <c r="AM413" s="4" t="s">
        <v>747</v>
      </c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 t="s">
        <v>109</v>
      </c>
      <c r="BA413" s="4" t="s">
        <v>109</v>
      </c>
      <c r="BB413" s="4" t="s">
        <v>109</v>
      </c>
      <c r="BC413" s="4" t="s">
        <v>109</v>
      </c>
      <c r="BD413" s="4" t="s">
        <v>109</v>
      </c>
      <c r="BE413" s="4" t="s">
        <v>109</v>
      </c>
      <c r="BF413" s="37" t="s">
        <v>109</v>
      </c>
      <c r="BG413" s="37" t="s">
        <v>109</v>
      </c>
      <c r="BH413" s="4" t="s">
        <v>109</v>
      </c>
      <c r="BI413" s="4" t="s">
        <v>109</v>
      </c>
      <c r="BJ413" s="4" t="s">
        <v>109</v>
      </c>
      <c r="BK413" s="4" t="s">
        <v>109</v>
      </c>
      <c r="BL413" s="4" t="s">
        <v>109</v>
      </c>
      <c r="BM413" s="4"/>
      <c r="BN413" s="4"/>
      <c r="BO413" s="77"/>
      <c r="BP413" s="37" t="s">
        <v>103</v>
      </c>
      <c r="BQ413" s="37" t="s">
        <v>103</v>
      </c>
      <c r="BR413" s="37" t="s">
        <v>103</v>
      </c>
      <c r="BS413" s="37" t="s">
        <v>103</v>
      </c>
      <c r="BT413" s="37" t="s">
        <v>103</v>
      </c>
      <c r="BU413" s="77" t="s">
        <v>109</v>
      </c>
      <c r="BV413" s="77" t="s">
        <v>109</v>
      </c>
      <c r="BW413" s="77" t="s">
        <v>109</v>
      </c>
      <c r="BX413" s="38"/>
      <c r="BY413" s="77" t="s">
        <v>109</v>
      </c>
      <c r="BZ413" s="77" t="s">
        <v>109</v>
      </c>
      <c r="CA413" s="77" t="s">
        <v>109</v>
      </c>
      <c r="CB413" s="77" t="s">
        <v>109</v>
      </c>
      <c r="CC413" s="77"/>
    </row>
    <row r="414" spans="1:82" s="124" customFormat="1" ht="12.75">
      <c r="A414" s="36">
        <v>7</v>
      </c>
      <c r="B414" s="76" t="s">
        <v>890</v>
      </c>
      <c r="C414" s="76" t="s">
        <v>1021</v>
      </c>
      <c r="D414" s="37" t="s">
        <v>886</v>
      </c>
      <c r="E414" s="33" t="s">
        <v>2899</v>
      </c>
      <c r="F414" s="78">
        <v>41395</v>
      </c>
      <c r="G414" s="37" t="s">
        <v>157</v>
      </c>
      <c r="H414" s="39">
        <v>82.79</v>
      </c>
      <c r="I414" s="38" t="s">
        <v>798</v>
      </c>
      <c r="J414" s="38" t="s">
        <v>955</v>
      </c>
      <c r="K414" s="40" t="s">
        <v>118</v>
      </c>
      <c r="L414" s="40" t="s">
        <v>138</v>
      </c>
      <c r="M414" s="4" t="s">
        <v>109</v>
      </c>
      <c r="N414" s="4" t="s">
        <v>104</v>
      </c>
      <c r="O414" s="37" t="s">
        <v>795</v>
      </c>
      <c r="P414" s="37" t="s">
        <v>146</v>
      </c>
      <c r="Q414" s="37" t="s">
        <v>800</v>
      </c>
      <c r="R414" s="37" t="s">
        <v>108</v>
      </c>
      <c r="S414" s="4" t="s">
        <v>109</v>
      </c>
      <c r="T414" s="37" t="s">
        <v>959</v>
      </c>
      <c r="U414" s="37" t="s">
        <v>441</v>
      </c>
      <c r="V414" s="4" t="s">
        <v>109</v>
      </c>
      <c r="W414" s="4" t="s">
        <v>109</v>
      </c>
      <c r="X414" s="4" t="s">
        <v>104</v>
      </c>
      <c r="Y414" s="77"/>
      <c r="Z414" s="4" t="s">
        <v>109</v>
      </c>
      <c r="AA414" s="4" t="s">
        <v>109</v>
      </c>
      <c r="AB414" s="4"/>
      <c r="AC414" s="4"/>
      <c r="AD414" s="4"/>
      <c r="AE414" s="4" t="s">
        <v>109</v>
      </c>
      <c r="AF414" s="4"/>
      <c r="AG414" s="4" t="s">
        <v>109</v>
      </c>
      <c r="AH414" s="4"/>
      <c r="AI414" s="4"/>
      <c r="AJ414" s="4"/>
      <c r="AK414" s="4"/>
      <c r="AL414" s="4" t="s">
        <v>111</v>
      </c>
      <c r="AM414" s="4" t="s">
        <v>747</v>
      </c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 t="s">
        <v>109</v>
      </c>
      <c r="BA414" s="4" t="s">
        <v>109</v>
      </c>
      <c r="BB414" s="4" t="s">
        <v>109</v>
      </c>
      <c r="BC414" s="4" t="s">
        <v>109</v>
      </c>
      <c r="BD414" s="4" t="s">
        <v>109</v>
      </c>
      <c r="BE414" s="4" t="s">
        <v>109</v>
      </c>
      <c r="BF414" s="37" t="s">
        <v>109</v>
      </c>
      <c r="BG414" s="37" t="s">
        <v>109</v>
      </c>
      <c r="BH414" s="4" t="s">
        <v>109</v>
      </c>
      <c r="BI414" s="4" t="s">
        <v>109</v>
      </c>
      <c r="BJ414" s="4" t="s">
        <v>109</v>
      </c>
      <c r="BK414" s="4" t="s">
        <v>109</v>
      </c>
      <c r="BL414" s="4" t="s">
        <v>109</v>
      </c>
      <c r="BM414" s="4"/>
      <c r="BN414" s="4"/>
      <c r="BO414" s="77"/>
      <c r="BP414" s="37" t="s">
        <v>103</v>
      </c>
      <c r="BQ414" s="37" t="s">
        <v>103</v>
      </c>
      <c r="BR414" s="37" t="s">
        <v>103</v>
      </c>
      <c r="BS414" s="37" t="s">
        <v>103</v>
      </c>
      <c r="BT414" s="37" t="s">
        <v>103</v>
      </c>
      <c r="BU414" s="77" t="s">
        <v>109</v>
      </c>
      <c r="BV414" s="77" t="s">
        <v>109</v>
      </c>
      <c r="BW414" s="77" t="s">
        <v>109</v>
      </c>
      <c r="BX414" s="38"/>
      <c r="BY414" s="77" t="s">
        <v>109</v>
      </c>
      <c r="BZ414" s="77" t="s">
        <v>109</v>
      </c>
      <c r="CA414" s="77" t="s">
        <v>109</v>
      </c>
      <c r="CB414" s="77" t="s">
        <v>109</v>
      </c>
      <c r="CC414" s="77"/>
    </row>
    <row r="415" spans="1:82" s="124" customFormat="1" ht="12.75">
      <c r="A415" s="36">
        <v>8</v>
      </c>
      <c r="B415" s="76" t="s">
        <v>893</v>
      </c>
      <c r="C415" s="76" t="s">
        <v>1026</v>
      </c>
      <c r="D415" s="37" t="s">
        <v>886</v>
      </c>
      <c r="E415" s="33" t="s">
        <v>2899</v>
      </c>
      <c r="F415" s="78">
        <v>73248.800000000003</v>
      </c>
      <c r="G415" s="37" t="s">
        <v>157</v>
      </c>
      <c r="H415" s="39">
        <v>146.49760000000001</v>
      </c>
      <c r="I415" s="38" t="s">
        <v>798</v>
      </c>
      <c r="J415" s="38" t="s">
        <v>955</v>
      </c>
      <c r="K415" s="40" t="s">
        <v>118</v>
      </c>
      <c r="L415" s="40" t="s">
        <v>103</v>
      </c>
      <c r="M415" s="4" t="s">
        <v>109</v>
      </c>
      <c r="N415" s="4" t="s">
        <v>109</v>
      </c>
      <c r="O415" s="37" t="s">
        <v>795</v>
      </c>
      <c r="P415" s="37" t="s">
        <v>146</v>
      </c>
      <c r="Q415" s="37" t="s">
        <v>800</v>
      </c>
      <c r="R415" s="37" t="s">
        <v>108</v>
      </c>
      <c r="S415" s="4" t="s">
        <v>109</v>
      </c>
      <c r="T415" s="37" t="s">
        <v>963</v>
      </c>
      <c r="U415" s="37" t="s">
        <v>441</v>
      </c>
      <c r="V415" s="4" t="s">
        <v>109</v>
      </c>
      <c r="W415" s="4" t="s">
        <v>109</v>
      </c>
      <c r="X415" s="4" t="s">
        <v>104</v>
      </c>
      <c r="Y415" s="77"/>
      <c r="Z415" s="4" t="s">
        <v>109</v>
      </c>
      <c r="AA415" s="4" t="s">
        <v>109</v>
      </c>
      <c r="AB415" s="4" t="s">
        <v>965</v>
      </c>
      <c r="AC415" s="4"/>
      <c r="AD415" s="4"/>
      <c r="AE415" s="4" t="s">
        <v>109</v>
      </c>
      <c r="AF415" s="4"/>
      <c r="AG415" s="4" t="s">
        <v>109</v>
      </c>
      <c r="AH415" s="4"/>
      <c r="AI415" s="4"/>
      <c r="AJ415" s="4"/>
      <c r="AK415" s="4"/>
      <c r="AL415" s="4" t="s">
        <v>111</v>
      </c>
      <c r="AM415" s="4" t="s">
        <v>112</v>
      </c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 t="s">
        <v>109</v>
      </c>
      <c r="BA415" s="4" t="s">
        <v>109</v>
      </c>
      <c r="BB415" s="4" t="s">
        <v>109</v>
      </c>
      <c r="BC415" s="4" t="s">
        <v>109</v>
      </c>
      <c r="BD415" s="4" t="s">
        <v>109</v>
      </c>
      <c r="BE415" s="4" t="s">
        <v>109</v>
      </c>
      <c r="BF415" s="37" t="s">
        <v>109</v>
      </c>
      <c r="BG415" s="37" t="s">
        <v>109</v>
      </c>
      <c r="BH415" s="4" t="s">
        <v>109</v>
      </c>
      <c r="BI415" s="4" t="s">
        <v>109</v>
      </c>
      <c r="BJ415" s="4" t="s">
        <v>109</v>
      </c>
      <c r="BK415" s="4" t="s">
        <v>109</v>
      </c>
      <c r="BL415" s="4" t="s">
        <v>109</v>
      </c>
      <c r="BM415" s="4"/>
      <c r="BN415" s="4"/>
      <c r="BO415" s="77"/>
      <c r="BP415" s="37" t="s">
        <v>103</v>
      </c>
      <c r="BQ415" s="37" t="s">
        <v>103</v>
      </c>
      <c r="BR415" s="37" t="s">
        <v>103</v>
      </c>
      <c r="BS415" s="37" t="s">
        <v>103</v>
      </c>
      <c r="BT415" s="37" t="s">
        <v>103</v>
      </c>
      <c r="BU415" s="77" t="s">
        <v>109</v>
      </c>
      <c r="BV415" s="77" t="s">
        <v>109</v>
      </c>
      <c r="BW415" s="77" t="s">
        <v>109</v>
      </c>
      <c r="BX415" s="38"/>
      <c r="BY415" s="77" t="s">
        <v>109</v>
      </c>
      <c r="BZ415" s="77" t="s">
        <v>109</v>
      </c>
      <c r="CA415" s="77" t="s">
        <v>109</v>
      </c>
      <c r="CB415" s="77" t="s">
        <v>109</v>
      </c>
      <c r="CC415" s="77"/>
    </row>
    <row r="416" spans="1:82" s="124" customFormat="1" ht="12.75">
      <c r="A416" s="36">
        <v>9</v>
      </c>
      <c r="B416" s="76" t="s">
        <v>893</v>
      </c>
      <c r="C416" s="76" t="s">
        <v>915</v>
      </c>
      <c r="D416" s="37" t="s">
        <v>886</v>
      </c>
      <c r="E416" s="33" t="s">
        <v>2899</v>
      </c>
      <c r="F416" s="78">
        <v>95500</v>
      </c>
      <c r="G416" s="37" t="s">
        <v>157</v>
      </c>
      <c r="H416" s="39">
        <v>191</v>
      </c>
      <c r="I416" s="38">
        <v>1895</v>
      </c>
      <c r="J416" s="38" t="s">
        <v>956</v>
      </c>
      <c r="K416" s="40" t="s">
        <v>118</v>
      </c>
      <c r="L416" s="40" t="s">
        <v>103</v>
      </c>
      <c r="M416" s="4" t="s">
        <v>109</v>
      </c>
      <c r="N416" s="4" t="s">
        <v>104</v>
      </c>
      <c r="O416" s="37" t="s">
        <v>795</v>
      </c>
      <c r="P416" s="37" t="s">
        <v>146</v>
      </c>
      <c r="Q416" s="37" t="s">
        <v>800</v>
      </c>
      <c r="R416" s="37" t="s">
        <v>108</v>
      </c>
      <c r="S416" s="4" t="s">
        <v>109</v>
      </c>
      <c r="T416" s="37" t="s">
        <v>961</v>
      </c>
      <c r="U416" s="37" t="s">
        <v>441</v>
      </c>
      <c r="V416" s="4" t="s">
        <v>109</v>
      </c>
      <c r="W416" s="4" t="s">
        <v>109</v>
      </c>
      <c r="X416" s="4" t="s">
        <v>104</v>
      </c>
      <c r="Y416" s="77"/>
      <c r="Z416" s="4" t="s">
        <v>109</v>
      </c>
      <c r="AA416" s="4" t="s">
        <v>109</v>
      </c>
      <c r="AB416" s="4" t="s">
        <v>965</v>
      </c>
      <c r="AC416" s="4"/>
      <c r="AD416" s="4"/>
      <c r="AE416" s="4" t="s">
        <v>109</v>
      </c>
      <c r="AF416" s="4"/>
      <c r="AG416" s="4" t="s">
        <v>109</v>
      </c>
      <c r="AH416" s="4"/>
      <c r="AI416" s="4"/>
      <c r="AJ416" s="4"/>
      <c r="AK416" s="4"/>
      <c r="AL416" s="4" t="s">
        <v>111</v>
      </c>
      <c r="AM416" s="4" t="s">
        <v>112</v>
      </c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 t="s">
        <v>109</v>
      </c>
      <c r="BA416" s="4" t="s">
        <v>109</v>
      </c>
      <c r="BB416" s="4" t="s">
        <v>109</v>
      </c>
      <c r="BC416" s="4" t="s">
        <v>109</v>
      </c>
      <c r="BD416" s="4" t="s">
        <v>109</v>
      </c>
      <c r="BE416" s="4" t="s">
        <v>109</v>
      </c>
      <c r="BF416" s="37" t="s">
        <v>109</v>
      </c>
      <c r="BG416" s="37" t="s">
        <v>109</v>
      </c>
      <c r="BH416" s="4" t="s">
        <v>109</v>
      </c>
      <c r="BI416" s="4" t="s">
        <v>109</v>
      </c>
      <c r="BJ416" s="4" t="s">
        <v>109</v>
      </c>
      <c r="BK416" s="4" t="s">
        <v>109</v>
      </c>
      <c r="BL416" s="4" t="s">
        <v>109</v>
      </c>
      <c r="BM416" s="4"/>
      <c r="BN416" s="4"/>
      <c r="BO416" s="77"/>
      <c r="BP416" s="37" t="s">
        <v>103</v>
      </c>
      <c r="BQ416" s="37" t="s">
        <v>103</v>
      </c>
      <c r="BR416" s="37" t="s">
        <v>103</v>
      </c>
      <c r="BS416" s="37" t="s">
        <v>103</v>
      </c>
      <c r="BT416" s="37" t="s">
        <v>103</v>
      </c>
      <c r="BU416" s="77" t="s">
        <v>109</v>
      </c>
      <c r="BV416" s="77" t="s">
        <v>109</v>
      </c>
      <c r="BW416" s="77" t="s">
        <v>109</v>
      </c>
      <c r="BX416" s="38"/>
      <c r="BY416" s="77" t="s">
        <v>109</v>
      </c>
      <c r="BZ416" s="77" t="s">
        <v>109</v>
      </c>
      <c r="CA416" s="77" t="s">
        <v>109</v>
      </c>
      <c r="CB416" s="77" t="s">
        <v>109</v>
      </c>
      <c r="CC416" s="77"/>
    </row>
    <row r="417" spans="1:81" s="124" customFormat="1" ht="12.75">
      <c r="A417" s="36">
        <v>10</v>
      </c>
      <c r="B417" s="76" t="s">
        <v>890</v>
      </c>
      <c r="C417" s="76" t="s">
        <v>918</v>
      </c>
      <c r="D417" s="37" t="s">
        <v>886</v>
      </c>
      <c r="E417" s="33" t="s">
        <v>2899</v>
      </c>
      <c r="F417" s="78">
        <v>91500</v>
      </c>
      <c r="G417" s="37" t="s">
        <v>157</v>
      </c>
      <c r="H417" s="39">
        <v>183</v>
      </c>
      <c r="I417" s="38">
        <v>1907</v>
      </c>
      <c r="J417" s="38" t="s">
        <v>955</v>
      </c>
      <c r="K417" s="40" t="s">
        <v>121</v>
      </c>
      <c r="L417" s="40" t="s">
        <v>138</v>
      </c>
      <c r="M417" s="4" t="s">
        <v>104</v>
      </c>
      <c r="N417" s="4" t="s">
        <v>104</v>
      </c>
      <c r="O417" s="37" t="s">
        <v>795</v>
      </c>
      <c r="P417" s="37" t="s">
        <v>146</v>
      </c>
      <c r="Q417" s="37" t="s">
        <v>800</v>
      </c>
      <c r="R417" s="37" t="s">
        <v>108</v>
      </c>
      <c r="S417" s="4" t="s">
        <v>109</v>
      </c>
      <c r="T417" s="37" t="s">
        <v>959</v>
      </c>
      <c r="U417" s="37" t="s">
        <v>441</v>
      </c>
      <c r="V417" s="4" t="s">
        <v>109</v>
      </c>
      <c r="W417" s="4" t="s">
        <v>109</v>
      </c>
      <c r="X417" s="4" t="s">
        <v>104</v>
      </c>
      <c r="Y417" s="77"/>
      <c r="Z417" s="4" t="s">
        <v>109</v>
      </c>
      <c r="AA417" s="4" t="s">
        <v>109</v>
      </c>
      <c r="AB417" s="4" t="s">
        <v>965</v>
      </c>
      <c r="AC417" s="4"/>
      <c r="AD417" s="4"/>
      <c r="AE417" s="4" t="s">
        <v>109</v>
      </c>
      <c r="AF417" s="4"/>
      <c r="AG417" s="4" t="s">
        <v>109</v>
      </c>
      <c r="AH417" s="4"/>
      <c r="AI417" s="4"/>
      <c r="AJ417" s="4"/>
      <c r="AK417" s="4"/>
      <c r="AL417" s="4" t="s">
        <v>111</v>
      </c>
      <c r="AM417" s="4" t="s">
        <v>747</v>
      </c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 t="s">
        <v>109</v>
      </c>
      <c r="BA417" s="4" t="s">
        <v>109</v>
      </c>
      <c r="BB417" s="4" t="s">
        <v>109</v>
      </c>
      <c r="BC417" s="4" t="s">
        <v>109</v>
      </c>
      <c r="BD417" s="4" t="s">
        <v>109</v>
      </c>
      <c r="BE417" s="4" t="s">
        <v>109</v>
      </c>
      <c r="BF417" s="37" t="s">
        <v>109</v>
      </c>
      <c r="BG417" s="37" t="s">
        <v>109</v>
      </c>
      <c r="BH417" s="4" t="s">
        <v>109</v>
      </c>
      <c r="BI417" s="4" t="s">
        <v>109</v>
      </c>
      <c r="BJ417" s="4" t="s">
        <v>109</v>
      </c>
      <c r="BK417" s="4" t="s">
        <v>109</v>
      </c>
      <c r="BL417" s="4" t="s">
        <v>109</v>
      </c>
      <c r="BM417" s="4"/>
      <c r="BN417" s="4"/>
      <c r="BO417" s="77"/>
      <c r="BP417" s="37" t="s">
        <v>103</v>
      </c>
      <c r="BQ417" s="37" t="s">
        <v>103</v>
      </c>
      <c r="BR417" s="37" t="s">
        <v>103</v>
      </c>
      <c r="BS417" s="37" t="s">
        <v>103</v>
      </c>
      <c r="BT417" s="37" t="s">
        <v>103</v>
      </c>
      <c r="BU417" s="77" t="s">
        <v>109</v>
      </c>
      <c r="BV417" s="77" t="s">
        <v>109</v>
      </c>
      <c r="BW417" s="77" t="s">
        <v>109</v>
      </c>
      <c r="BX417" s="38"/>
      <c r="BY417" s="77" t="s">
        <v>109</v>
      </c>
      <c r="BZ417" s="77" t="s">
        <v>109</v>
      </c>
      <c r="CA417" s="77" t="s">
        <v>109</v>
      </c>
      <c r="CB417" s="77" t="s">
        <v>109</v>
      </c>
      <c r="CC417" s="77"/>
    </row>
    <row r="418" spans="1:81" s="124" customFormat="1" ht="12.75">
      <c r="A418" s="36">
        <v>11</v>
      </c>
      <c r="B418" s="76" t="s">
        <v>945</v>
      </c>
      <c r="C418" s="76" t="s">
        <v>1100</v>
      </c>
      <c r="D418" s="37" t="s">
        <v>886</v>
      </c>
      <c r="E418" s="33" t="s">
        <v>2899</v>
      </c>
      <c r="F418" s="78">
        <v>100039.71</v>
      </c>
      <c r="G418" s="37" t="s">
        <v>100</v>
      </c>
      <c r="H418" s="39"/>
      <c r="I418" s="38">
        <v>1965</v>
      </c>
      <c r="J418" s="38" t="s">
        <v>955</v>
      </c>
      <c r="K418" s="40" t="s">
        <v>118</v>
      </c>
      <c r="L418" s="40" t="s">
        <v>103</v>
      </c>
      <c r="M418" s="4" t="s">
        <v>109</v>
      </c>
      <c r="N418" s="4" t="s">
        <v>109</v>
      </c>
      <c r="O418" s="37" t="s">
        <v>795</v>
      </c>
      <c r="P418" s="37" t="s">
        <v>146</v>
      </c>
      <c r="Q418" s="37" t="s">
        <v>800</v>
      </c>
      <c r="R418" s="37" t="s">
        <v>108</v>
      </c>
      <c r="S418" s="4" t="s">
        <v>109</v>
      </c>
      <c r="T418" s="37" t="s">
        <v>961</v>
      </c>
      <c r="U418" s="37" t="s">
        <v>441</v>
      </c>
      <c r="V418" s="4" t="s">
        <v>109</v>
      </c>
      <c r="W418" s="4" t="s">
        <v>109</v>
      </c>
      <c r="X418" s="4" t="s">
        <v>104</v>
      </c>
      <c r="Y418" s="77"/>
      <c r="Z418" s="4" t="s">
        <v>109</v>
      </c>
      <c r="AA418" s="4" t="s">
        <v>109</v>
      </c>
      <c r="AB418" s="4" t="s">
        <v>965</v>
      </c>
      <c r="AC418" s="4"/>
      <c r="AD418" s="4"/>
      <c r="AE418" s="4" t="s">
        <v>109</v>
      </c>
      <c r="AF418" s="4"/>
      <c r="AG418" s="4" t="s">
        <v>109</v>
      </c>
      <c r="AH418" s="4"/>
      <c r="AI418" s="4"/>
      <c r="AJ418" s="4"/>
      <c r="AK418" s="4"/>
      <c r="AL418" s="4" t="s">
        <v>111</v>
      </c>
      <c r="AM418" s="4" t="s">
        <v>112</v>
      </c>
      <c r="AN418" s="4"/>
      <c r="AO418" s="4"/>
      <c r="AP418" s="4"/>
      <c r="AQ418" s="4"/>
      <c r="AR418" s="4"/>
      <c r="AS418" s="4"/>
      <c r="AT418" s="4"/>
      <c r="AU418" s="4"/>
      <c r="AV418" s="4"/>
      <c r="AW418" s="4"/>
      <c r="AX418" s="4"/>
      <c r="AY418" s="4"/>
      <c r="AZ418" s="4" t="s">
        <v>109</v>
      </c>
      <c r="BA418" s="4" t="s">
        <v>109</v>
      </c>
      <c r="BB418" s="4" t="s">
        <v>109</v>
      </c>
      <c r="BC418" s="4" t="s">
        <v>109</v>
      </c>
      <c r="BD418" s="4" t="s">
        <v>109</v>
      </c>
      <c r="BE418" s="4" t="s">
        <v>109</v>
      </c>
      <c r="BF418" s="37" t="s">
        <v>109</v>
      </c>
      <c r="BG418" s="37" t="s">
        <v>109</v>
      </c>
      <c r="BH418" s="4" t="s">
        <v>109</v>
      </c>
      <c r="BI418" s="4" t="s">
        <v>109</v>
      </c>
      <c r="BJ418" s="4" t="s">
        <v>109</v>
      </c>
      <c r="BK418" s="4" t="s">
        <v>109</v>
      </c>
      <c r="BL418" s="4" t="s">
        <v>109</v>
      </c>
      <c r="BM418" s="4"/>
      <c r="BN418" s="4"/>
      <c r="BO418" s="77"/>
      <c r="BP418" s="37" t="s">
        <v>103</v>
      </c>
      <c r="BQ418" s="37" t="s">
        <v>103</v>
      </c>
      <c r="BR418" s="37" t="s">
        <v>103</v>
      </c>
      <c r="BS418" s="37" t="s">
        <v>103</v>
      </c>
      <c r="BT418" s="37" t="s">
        <v>103</v>
      </c>
      <c r="BU418" s="77" t="s">
        <v>109</v>
      </c>
      <c r="BV418" s="77" t="s">
        <v>109</v>
      </c>
      <c r="BW418" s="77" t="s">
        <v>109</v>
      </c>
      <c r="BX418" s="38"/>
      <c r="BY418" s="77" t="s">
        <v>109</v>
      </c>
      <c r="BZ418" s="77" t="s">
        <v>109</v>
      </c>
      <c r="CA418" s="77" t="s">
        <v>109</v>
      </c>
      <c r="CB418" s="77" t="s">
        <v>109</v>
      </c>
      <c r="CC418" s="77"/>
    </row>
    <row r="419" spans="1:81" s="124" customFormat="1" ht="12.75">
      <c r="A419" s="36">
        <v>12</v>
      </c>
      <c r="B419" s="76" t="s">
        <v>890</v>
      </c>
      <c r="C419" s="76" t="s">
        <v>946</v>
      </c>
      <c r="D419" s="37" t="s">
        <v>886</v>
      </c>
      <c r="E419" s="33" t="s">
        <v>2899</v>
      </c>
      <c r="F419" s="78">
        <v>180005</v>
      </c>
      <c r="G419" s="37" t="s">
        <v>157</v>
      </c>
      <c r="H419" s="39">
        <v>360.01</v>
      </c>
      <c r="I419" s="38" t="s">
        <v>798</v>
      </c>
      <c r="J419" s="38" t="s">
        <v>955</v>
      </c>
      <c r="K419" s="40" t="s">
        <v>121</v>
      </c>
      <c r="L419" s="40" t="s">
        <v>103</v>
      </c>
      <c r="M419" s="4" t="s">
        <v>104</v>
      </c>
      <c r="N419" s="4" t="s">
        <v>104</v>
      </c>
      <c r="O419" s="37" t="s">
        <v>795</v>
      </c>
      <c r="P419" s="37" t="s">
        <v>801</v>
      </c>
      <c r="Q419" s="37" t="s">
        <v>800</v>
      </c>
      <c r="R419" s="37" t="s">
        <v>813</v>
      </c>
      <c r="S419" s="4" t="s">
        <v>109</v>
      </c>
      <c r="T419" s="37" t="s">
        <v>959</v>
      </c>
      <c r="U419" s="37" t="s">
        <v>441</v>
      </c>
      <c r="V419" s="4" t="s">
        <v>109</v>
      </c>
      <c r="W419" s="4" t="s">
        <v>109</v>
      </c>
      <c r="X419" s="4" t="s">
        <v>104</v>
      </c>
      <c r="Y419" s="77"/>
      <c r="Z419" s="4" t="s">
        <v>109</v>
      </c>
      <c r="AA419" s="4" t="s">
        <v>109</v>
      </c>
      <c r="AB419" s="4" t="s">
        <v>965</v>
      </c>
      <c r="AC419" s="4"/>
      <c r="AD419" s="4"/>
      <c r="AE419" s="4" t="s">
        <v>109</v>
      </c>
      <c r="AF419" s="4"/>
      <c r="AG419" s="4" t="s">
        <v>109</v>
      </c>
      <c r="AH419" s="4"/>
      <c r="AI419" s="4"/>
      <c r="AJ419" s="4"/>
      <c r="AK419" s="4"/>
      <c r="AL419" s="4" t="s">
        <v>111</v>
      </c>
      <c r="AM419" s="4" t="s">
        <v>112</v>
      </c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 t="s">
        <v>104</v>
      </c>
      <c r="BA419" s="4" t="s">
        <v>109</v>
      </c>
      <c r="BB419" s="4" t="s">
        <v>109</v>
      </c>
      <c r="BC419" s="4" t="s">
        <v>109</v>
      </c>
      <c r="BD419" s="4" t="s">
        <v>109</v>
      </c>
      <c r="BE419" s="4" t="s">
        <v>109</v>
      </c>
      <c r="BF419" s="37" t="s">
        <v>109</v>
      </c>
      <c r="BG419" s="37" t="s">
        <v>109</v>
      </c>
      <c r="BH419" s="4" t="s">
        <v>109</v>
      </c>
      <c r="BI419" s="4" t="s">
        <v>109</v>
      </c>
      <c r="BJ419" s="4" t="s">
        <v>109</v>
      </c>
      <c r="BK419" s="4" t="s">
        <v>109</v>
      </c>
      <c r="BL419" s="4" t="s">
        <v>104</v>
      </c>
      <c r="BM419" s="4"/>
      <c r="BN419" s="4"/>
      <c r="BO419" s="77"/>
      <c r="BP419" s="37" t="s">
        <v>103</v>
      </c>
      <c r="BQ419" s="37" t="s">
        <v>103</v>
      </c>
      <c r="BR419" s="37" t="s">
        <v>103</v>
      </c>
      <c r="BS419" s="37" t="s">
        <v>103</v>
      </c>
      <c r="BT419" s="37" t="s">
        <v>103</v>
      </c>
      <c r="BU419" s="77" t="s">
        <v>109</v>
      </c>
      <c r="BV419" s="77" t="s">
        <v>109</v>
      </c>
      <c r="BW419" s="77" t="s">
        <v>109</v>
      </c>
      <c r="BX419" s="38"/>
      <c r="BY419" s="77" t="s">
        <v>109</v>
      </c>
      <c r="BZ419" s="77" t="s">
        <v>109</v>
      </c>
      <c r="CA419" s="77" t="s">
        <v>109</v>
      </c>
      <c r="CB419" s="77" t="s">
        <v>109</v>
      </c>
      <c r="CC419" s="77"/>
    </row>
    <row r="420" spans="1:81" s="124" customFormat="1" ht="12.75">
      <c r="A420" s="36">
        <v>13</v>
      </c>
      <c r="B420" s="76" t="s">
        <v>948</v>
      </c>
      <c r="C420" s="76" t="s">
        <v>1096</v>
      </c>
      <c r="D420" s="37" t="s">
        <v>886</v>
      </c>
      <c r="E420" s="33" t="s">
        <v>2899</v>
      </c>
      <c r="F420" s="78">
        <v>269750</v>
      </c>
      <c r="G420" s="37" t="s">
        <v>157</v>
      </c>
      <c r="H420" s="39">
        <v>539.5</v>
      </c>
      <c r="I420" s="38">
        <v>1970</v>
      </c>
      <c r="J420" s="38" t="s">
        <v>955</v>
      </c>
      <c r="K420" s="40" t="s">
        <v>121</v>
      </c>
      <c r="L420" s="40" t="s">
        <v>103</v>
      </c>
      <c r="M420" s="4" t="s">
        <v>109</v>
      </c>
      <c r="N420" s="4" t="s">
        <v>109</v>
      </c>
      <c r="O420" s="37" t="s">
        <v>795</v>
      </c>
      <c r="P420" s="37" t="s">
        <v>801</v>
      </c>
      <c r="Q420" s="37" t="s">
        <v>122</v>
      </c>
      <c r="R420" s="37" t="s">
        <v>108</v>
      </c>
      <c r="S420" s="4" t="s">
        <v>109</v>
      </c>
      <c r="T420" s="37" t="s">
        <v>963</v>
      </c>
      <c r="U420" s="37" t="s">
        <v>441</v>
      </c>
      <c r="V420" s="4" t="s">
        <v>109</v>
      </c>
      <c r="W420" s="4" t="s">
        <v>109</v>
      </c>
      <c r="X420" s="4" t="s">
        <v>104</v>
      </c>
      <c r="Y420" s="77"/>
      <c r="Z420" s="4" t="s">
        <v>109</v>
      </c>
      <c r="AA420" s="4" t="s">
        <v>109</v>
      </c>
      <c r="AB420" s="4" t="s">
        <v>965</v>
      </c>
      <c r="AC420" s="4"/>
      <c r="AD420" s="4"/>
      <c r="AE420" s="4" t="s">
        <v>109</v>
      </c>
      <c r="AF420" s="4"/>
      <c r="AG420" s="4" t="s">
        <v>109</v>
      </c>
      <c r="AH420" s="4"/>
      <c r="AI420" s="4"/>
      <c r="AJ420" s="4"/>
      <c r="AK420" s="4"/>
      <c r="AL420" s="4" t="s">
        <v>111</v>
      </c>
      <c r="AM420" s="4" t="s">
        <v>747</v>
      </c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 t="s">
        <v>104</v>
      </c>
      <c r="BA420" s="4" t="s">
        <v>109</v>
      </c>
      <c r="BB420" s="4" t="s">
        <v>109</v>
      </c>
      <c r="BC420" s="4" t="s">
        <v>109</v>
      </c>
      <c r="BD420" s="4" t="s">
        <v>109</v>
      </c>
      <c r="BE420" s="4" t="s">
        <v>109</v>
      </c>
      <c r="BF420" s="37" t="s">
        <v>109</v>
      </c>
      <c r="BG420" s="37" t="s">
        <v>972</v>
      </c>
      <c r="BH420" s="4" t="s">
        <v>109</v>
      </c>
      <c r="BI420" s="4" t="s">
        <v>104</v>
      </c>
      <c r="BJ420" s="4" t="s">
        <v>109</v>
      </c>
      <c r="BK420" s="4" t="s">
        <v>104</v>
      </c>
      <c r="BL420" s="4" t="s">
        <v>109</v>
      </c>
      <c r="BM420" s="4"/>
      <c r="BN420" s="4"/>
      <c r="BO420" s="77"/>
      <c r="BP420" s="37" t="s">
        <v>103</v>
      </c>
      <c r="BQ420" s="37" t="s">
        <v>103</v>
      </c>
      <c r="BR420" s="37" t="s">
        <v>103</v>
      </c>
      <c r="BS420" s="37" t="s">
        <v>103</v>
      </c>
      <c r="BT420" s="37" t="s">
        <v>103</v>
      </c>
      <c r="BU420" s="77" t="s">
        <v>109</v>
      </c>
      <c r="BV420" s="77" t="s">
        <v>109</v>
      </c>
      <c r="BW420" s="77" t="s">
        <v>109</v>
      </c>
      <c r="BX420" s="38"/>
      <c r="BY420" s="77" t="s">
        <v>109</v>
      </c>
      <c r="BZ420" s="77" t="s">
        <v>109</v>
      </c>
      <c r="CA420" s="77" t="s">
        <v>109</v>
      </c>
      <c r="CB420" s="77" t="s">
        <v>109</v>
      </c>
      <c r="CC420" s="77"/>
    </row>
    <row r="421" spans="1:81" s="124" customFormat="1" ht="12.75">
      <c r="A421" s="36">
        <v>14</v>
      </c>
      <c r="B421" s="76" t="s">
        <v>949</v>
      </c>
      <c r="C421" s="76" t="s">
        <v>1097</v>
      </c>
      <c r="D421" s="37" t="s">
        <v>886</v>
      </c>
      <c r="E421" s="33" t="s">
        <v>2899</v>
      </c>
      <c r="F421" s="78">
        <v>1304135.0000000002</v>
      </c>
      <c r="G421" s="37" t="s">
        <v>157</v>
      </c>
      <c r="H421" s="283">
        <f>514.2+2094.07</f>
        <v>2608.2700000000004</v>
      </c>
      <c r="I421" s="38" t="s">
        <v>798</v>
      </c>
      <c r="J421" s="38" t="s">
        <v>956</v>
      </c>
      <c r="K421" s="40" t="s">
        <v>121</v>
      </c>
      <c r="L421" s="40" t="s">
        <v>103</v>
      </c>
      <c r="M421" s="4" t="s">
        <v>109</v>
      </c>
      <c r="N421" s="4" t="s">
        <v>104</v>
      </c>
      <c r="O421" s="37" t="s">
        <v>795</v>
      </c>
      <c r="P421" s="37" t="s">
        <v>146</v>
      </c>
      <c r="Q421" s="37" t="s">
        <v>800</v>
      </c>
      <c r="R421" s="37" t="s">
        <v>108</v>
      </c>
      <c r="S421" s="4" t="s">
        <v>109</v>
      </c>
      <c r="T421" s="37" t="s">
        <v>961</v>
      </c>
      <c r="U421" s="37" t="s">
        <v>441</v>
      </c>
      <c r="V421" s="4" t="s">
        <v>109</v>
      </c>
      <c r="W421" s="4" t="s">
        <v>109</v>
      </c>
      <c r="X421" s="4" t="s">
        <v>104</v>
      </c>
      <c r="Y421" s="77"/>
      <c r="Z421" s="4" t="s">
        <v>109</v>
      </c>
      <c r="AA421" s="4" t="s">
        <v>109</v>
      </c>
      <c r="AB421" s="4" t="s">
        <v>965</v>
      </c>
      <c r="AC421" s="4"/>
      <c r="AD421" s="4"/>
      <c r="AE421" s="4" t="s">
        <v>109</v>
      </c>
      <c r="AF421" s="4"/>
      <c r="AG421" s="4" t="s">
        <v>109</v>
      </c>
      <c r="AH421" s="4"/>
      <c r="AI421" s="4"/>
      <c r="AJ421" s="4"/>
      <c r="AK421" s="4"/>
      <c r="AL421" s="4" t="s">
        <v>111</v>
      </c>
      <c r="AM421" s="4" t="s">
        <v>112</v>
      </c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 t="s">
        <v>104</v>
      </c>
      <c r="BA421" s="4" t="s">
        <v>109</v>
      </c>
      <c r="BB421" s="4" t="s">
        <v>109</v>
      </c>
      <c r="BC421" s="4" t="s">
        <v>109</v>
      </c>
      <c r="BD421" s="4" t="s">
        <v>109</v>
      </c>
      <c r="BE421" s="4" t="s">
        <v>109</v>
      </c>
      <c r="BF421" s="37" t="s">
        <v>109</v>
      </c>
      <c r="BG421" s="37" t="s">
        <v>109</v>
      </c>
      <c r="BH421" s="4" t="s">
        <v>109</v>
      </c>
      <c r="BI421" s="4" t="s">
        <v>104</v>
      </c>
      <c r="BJ421" s="4" t="s">
        <v>109</v>
      </c>
      <c r="BK421" s="4" t="s">
        <v>109</v>
      </c>
      <c r="BL421" s="4" t="s">
        <v>109</v>
      </c>
      <c r="BM421" s="4"/>
      <c r="BN421" s="4"/>
      <c r="BO421" s="77"/>
      <c r="BP421" s="37" t="s">
        <v>103</v>
      </c>
      <c r="BQ421" s="37" t="s">
        <v>103</v>
      </c>
      <c r="BR421" s="37" t="s">
        <v>103</v>
      </c>
      <c r="BS421" s="37" t="s">
        <v>103</v>
      </c>
      <c r="BT421" s="37" t="s">
        <v>103</v>
      </c>
      <c r="BU421" s="77" t="s">
        <v>109</v>
      </c>
      <c r="BV421" s="77" t="s">
        <v>109</v>
      </c>
      <c r="BW421" s="77" t="s">
        <v>109</v>
      </c>
      <c r="BX421" s="38"/>
      <c r="BY421" s="77" t="s">
        <v>109</v>
      </c>
      <c r="BZ421" s="77" t="s">
        <v>109</v>
      </c>
      <c r="CA421" s="77" t="s">
        <v>109</v>
      </c>
      <c r="CB421" s="77" t="s">
        <v>109</v>
      </c>
      <c r="CC421" s="77"/>
    </row>
    <row r="422" spans="1:81" s="124" customFormat="1" ht="12.75">
      <c r="A422" s="36">
        <v>15</v>
      </c>
      <c r="B422" s="76" t="s">
        <v>950</v>
      </c>
      <c r="C422" s="76" t="s">
        <v>951</v>
      </c>
      <c r="D422" s="37" t="s">
        <v>886</v>
      </c>
      <c r="E422" s="33" t="s">
        <v>2899</v>
      </c>
      <c r="F422" s="78">
        <v>952570</v>
      </c>
      <c r="G422" s="37" t="s">
        <v>157</v>
      </c>
      <c r="H422" s="39">
        <v>1905.14</v>
      </c>
      <c r="I422" s="38">
        <v>1982</v>
      </c>
      <c r="J422" s="38" t="s">
        <v>955</v>
      </c>
      <c r="K422" s="40" t="s">
        <v>118</v>
      </c>
      <c r="L422" s="40" t="s">
        <v>103</v>
      </c>
      <c r="M422" s="4" t="s">
        <v>109</v>
      </c>
      <c r="N422" s="4" t="s">
        <v>109</v>
      </c>
      <c r="O422" s="37" t="s">
        <v>795</v>
      </c>
      <c r="P422" s="37" t="s">
        <v>819</v>
      </c>
      <c r="Q422" s="37" t="s">
        <v>122</v>
      </c>
      <c r="R422" s="37" t="s">
        <v>108</v>
      </c>
      <c r="S422" s="4" t="s">
        <v>109</v>
      </c>
      <c r="T422" s="37" t="s">
        <v>961</v>
      </c>
      <c r="U422" s="37" t="s">
        <v>441</v>
      </c>
      <c r="V422" s="4" t="s">
        <v>109</v>
      </c>
      <c r="W422" s="4" t="s">
        <v>109</v>
      </c>
      <c r="X422" s="4" t="s">
        <v>104</v>
      </c>
      <c r="Y422" s="77"/>
      <c r="Z422" s="4" t="s">
        <v>104</v>
      </c>
      <c r="AA422" s="4" t="s">
        <v>109</v>
      </c>
      <c r="AB422" s="4"/>
      <c r="AC422" s="4"/>
      <c r="AD422" s="4"/>
      <c r="AE422" s="4" t="s">
        <v>109</v>
      </c>
      <c r="AF422" s="4"/>
      <c r="AG422" s="4" t="s">
        <v>109</v>
      </c>
      <c r="AH422" s="4"/>
      <c r="AI422" s="4"/>
      <c r="AJ422" s="4"/>
      <c r="AK422" s="4"/>
      <c r="AL422" s="4" t="s">
        <v>111</v>
      </c>
      <c r="AM422" s="4" t="s">
        <v>747</v>
      </c>
      <c r="AN422" s="4"/>
      <c r="AO422" s="4"/>
      <c r="AP422" s="4"/>
      <c r="AQ422" s="4"/>
      <c r="AR422" s="4"/>
      <c r="AS422" s="4"/>
      <c r="AT422" s="4"/>
      <c r="AU422" s="4"/>
      <c r="AV422" s="4"/>
      <c r="AW422" s="4"/>
      <c r="AX422" s="4"/>
      <c r="AY422" s="4"/>
      <c r="AZ422" s="4" t="s">
        <v>104</v>
      </c>
      <c r="BA422" s="4" t="s">
        <v>109</v>
      </c>
      <c r="BB422" s="4" t="s">
        <v>109</v>
      </c>
      <c r="BC422" s="4" t="s">
        <v>109</v>
      </c>
      <c r="BD422" s="4" t="s">
        <v>109</v>
      </c>
      <c r="BE422" s="4" t="s">
        <v>109</v>
      </c>
      <c r="BF422" s="37" t="s">
        <v>109</v>
      </c>
      <c r="BG422" s="37" t="s">
        <v>109</v>
      </c>
      <c r="BH422" s="4" t="s">
        <v>109</v>
      </c>
      <c r="BI422" s="4" t="s">
        <v>104</v>
      </c>
      <c r="BJ422" s="4" t="s">
        <v>109</v>
      </c>
      <c r="BK422" s="4" t="s">
        <v>104</v>
      </c>
      <c r="BL422" s="4" t="s">
        <v>109</v>
      </c>
      <c r="BM422" s="4"/>
      <c r="BN422" s="4"/>
      <c r="BO422" s="77"/>
      <c r="BP422" s="37" t="s">
        <v>103</v>
      </c>
      <c r="BQ422" s="37" t="s">
        <v>103</v>
      </c>
      <c r="BR422" s="37" t="s">
        <v>103</v>
      </c>
      <c r="BS422" s="37" t="s">
        <v>103</v>
      </c>
      <c r="BT422" s="37" t="s">
        <v>103</v>
      </c>
      <c r="BU422" s="77" t="s">
        <v>109</v>
      </c>
      <c r="BV422" s="77" t="s">
        <v>109</v>
      </c>
      <c r="BW422" s="77" t="s">
        <v>109</v>
      </c>
      <c r="BX422" s="38"/>
      <c r="BY422" s="77" t="s">
        <v>109</v>
      </c>
      <c r="BZ422" s="77" t="s">
        <v>109</v>
      </c>
      <c r="CA422" s="77" t="s">
        <v>109</v>
      </c>
      <c r="CB422" s="77" t="s">
        <v>109</v>
      </c>
      <c r="CC422" s="77"/>
    </row>
    <row r="423" spans="1:81" s="124" customFormat="1" ht="12.75">
      <c r="A423" s="36">
        <v>16</v>
      </c>
      <c r="B423" s="76" t="s">
        <v>934</v>
      </c>
      <c r="C423" s="76" t="s">
        <v>952</v>
      </c>
      <c r="D423" s="37" t="s">
        <v>886</v>
      </c>
      <c r="E423" s="33" t="s">
        <v>2899</v>
      </c>
      <c r="F423" s="78">
        <v>744030</v>
      </c>
      <c r="G423" s="37" t="s">
        <v>157</v>
      </c>
      <c r="H423" s="39">
        <v>1488.06</v>
      </c>
      <c r="I423" s="38" t="s">
        <v>820</v>
      </c>
      <c r="J423" s="38" t="s">
        <v>955</v>
      </c>
      <c r="K423" s="40" t="s">
        <v>121</v>
      </c>
      <c r="L423" s="40" t="s">
        <v>103</v>
      </c>
      <c r="M423" s="4" t="s">
        <v>109</v>
      </c>
      <c r="N423" s="4" t="s">
        <v>104</v>
      </c>
      <c r="O423" s="37" t="s">
        <v>795</v>
      </c>
      <c r="P423" s="37" t="s">
        <v>134</v>
      </c>
      <c r="Q423" s="37" t="s">
        <v>134</v>
      </c>
      <c r="R423" s="37" t="s">
        <v>108</v>
      </c>
      <c r="S423" s="4" t="s">
        <v>109</v>
      </c>
      <c r="T423" s="37" t="s">
        <v>962</v>
      </c>
      <c r="U423" s="37" t="s">
        <v>441</v>
      </c>
      <c r="V423" s="4" t="s">
        <v>109</v>
      </c>
      <c r="W423" s="4" t="s">
        <v>104</v>
      </c>
      <c r="X423" s="4" t="s">
        <v>104</v>
      </c>
      <c r="Y423" s="77"/>
      <c r="Z423" s="4" t="s">
        <v>109</v>
      </c>
      <c r="AA423" s="4" t="s">
        <v>109</v>
      </c>
      <c r="AB423" s="4"/>
      <c r="AC423" s="4"/>
      <c r="AD423" s="4"/>
      <c r="AE423" s="4" t="s">
        <v>109</v>
      </c>
      <c r="AF423" s="4"/>
      <c r="AG423" s="4" t="s">
        <v>109</v>
      </c>
      <c r="AH423" s="4"/>
      <c r="AI423" s="4"/>
      <c r="AJ423" s="4"/>
      <c r="AK423" s="4"/>
      <c r="AL423" s="4" t="s">
        <v>111</v>
      </c>
      <c r="AM423" s="4" t="s">
        <v>747</v>
      </c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4"/>
      <c r="AZ423" s="4" t="s">
        <v>104</v>
      </c>
      <c r="BA423" s="4" t="s">
        <v>109</v>
      </c>
      <c r="BB423" s="4" t="s">
        <v>109</v>
      </c>
      <c r="BC423" s="4" t="s">
        <v>109</v>
      </c>
      <c r="BD423" s="4" t="s">
        <v>109</v>
      </c>
      <c r="BE423" s="4" t="s">
        <v>109</v>
      </c>
      <c r="BF423" s="37" t="s">
        <v>109</v>
      </c>
      <c r="BG423" s="37" t="s">
        <v>109</v>
      </c>
      <c r="BH423" s="4" t="s">
        <v>109</v>
      </c>
      <c r="BI423" s="4" t="s">
        <v>104</v>
      </c>
      <c r="BJ423" s="4" t="s">
        <v>109</v>
      </c>
      <c r="BK423" s="4" t="s">
        <v>104</v>
      </c>
      <c r="BL423" s="4" t="s">
        <v>104</v>
      </c>
      <c r="BM423" s="4"/>
      <c r="BN423" s="4"/>
      <c r="BO423" s="77"/>
      <c r="BP423" s="37" t="s">
        <v>103</v>
      </c>
      <c r="BQ423" s="37" t="s">
        <v>103</v>
      </c>
      <c r="BR423" s="37" t="s">
        <v>103</v>
      </c>
      <c r="BS423" s="37" t="s">
        <v>103</v>
      </c>
      <c r="BT423" s="37" t="s">
        <v>103</v>
      </c>
      <c r="BU423" s="77" t="s">
        <v>109</v>
      </c>
      <c r="BV423" s="77" t="s">
        <v>109</v>
      </c>
      <c r="BW423" s="77" t="s">
        <v>109</v>
      </c>
      <c r="BX423" s="38"/>
      <c r="BY423" s="77" t="s">
        <v>109</v>
      </c>
      <c r="BZ423" s="77" t="s">
        <v>109</v>
      </c>
      <c r="CA423" s="77" t="s">
        <v>109</v>
      </c>
      <c r="CB423" s="77" t="s">
        <v>109</v>
      </c>
      <c r="CC423" s="77"/>
    </row>
    <row r="424" spans="1:81" s="124" customFormat="1" ht="12.75">
      <c r="A424" s="36">
        <v>17</v>
      </c>
      <c r="B424" s="76" t="s">
        <v>897</v>
      </c>
      <c r="C424" s="76" t="s">
        <v>1091</v>
      </c>
      <c r="D424" s="37" t="s">
        <v>886</v>
      </c>
      <c r="E424" s="33" t="s">
        <v>2899</v>
      </c>
      <c r="F424" s="78">
        <v>37100</v>
      </c>
      <c r="G424" s="37" t="s">
        <v>157</v>
      </c>
      <c r="H424" s="39">
        <v>74.2</v>
      </c>
      <c r="I424" s="38">
        <v>1908</v>
      </c>
      <c r="J424" s="38" t="s">
        <v>955</v>
      </c>
      <c r="K424" s="40" t="s">
        <v>118</v>
      </c>
      <c r="L424" s="40" t="s">
        <v>103</v>
      </c>
      <c r="M424" s="4" t="s">
        <v>104</v>
      </c>
      <c r="N424" s="4" t="s">
        <v>109</v>
      </c>
      <c r="O424" s="37" t="s">
        <v>795</v>
      </c>
      <c r="P424" s="37" t="s">
        <v>146</v>
      </c>
      <c r="Q424" s="37" t="s">
        <v>800</v>
      </c>
      <c r="R424" s="37" t="s">
        <v>796</v>
      </c>
      <c r="S424" s="4" t="s">
        <v>109</v>
      </c>
      <c r="T424" s="37" t="s">
        <v>961</v>
      </c>
      <c r="U424" s="37" t="s">
        <v>441</v>
      </c>
      <c r="V424" s="4" t="s">
        <v>109</v>
      </c>
      <c r="W424" s="4" t="s">
        <v>109</v>
      </c>
      <c r="X424" s="4" t="s">
        <v>104</v>
      </c>
      <c r="Y424" s="77"/>
      <c r="Z424" s="4" t="s">
        <v>109</v>
      </c>
      <c r="AA424" s="4" t="s">
        <v>109</v>
      </c>
      <c r="AB424" s="4" t="s">
        <v>965</v>
      </c>
      <c r="AC424" s="4"/>
      <c r="AD424" s="4"/>
      <c r="AE424" s="4" t="s">
        <v>109</v>
      </c>
      <c r="AF424" s="4"/>
      <c r="AG424" s="4" t="s">
        <v>109</v>
      </c>
      <c r="AH424" s="4"/>
      <c r="AI424" s="4"/>
      <c r="AJ424" s="4"/>
      <c r="AK424" s="4"/>
      <c r="AL424" s="4" t="s">
        <v>111</v>
      </c>
      <c r="AM424" s="4" t="s">
        <v>747</v>
      </c>
      <c r="AN424" s="4"/>
      <c r="AO424" s="4"/>
      <c r="AP424" s="4"/>
      <c r="AQ424" s="4"/>
      <c r="AR424" s="4"/>
      <c r="AS424" s="4"/>
      <c r="AT424" s="4"/>
      <c r="AU424" s="4"/>
      <c r="AV424" s="4"/>
      <c r="AW424" s="4"/>
      <c r="AX424" s="4"/>
      <c r="AY424" s="4"/>
      <c r="AZ424" s="4" t="s">
        <v>109</v>
      </c>
      <c r="BA424" s="4" t="s">
        <v>109</v>
      </c>
      <c r="BB424" s="4" t="s">
        <v>109</v>
      </c>
      <c r="BC424" s="4" t="s">
        <v>109</v>
      </c>
      <c r="BD424" s="4" t="s">
        <v>109</v>
      </c>
      <c r="BE424" s="4" t="s">
        <v>109</v>
      </c>
      <c r="BF424" s="37" t="s">
        <v>109</v>
      </c>
      <c r="BG424" s="37" t="s">
        <v>109</v>
      </c>
      <c r="BH424" s="4" t="s">
        <v>109</v>
      </c>
      <c r="BI424" s="4" t="s">
        <v>109</v>
      </c>
      <c r="BJ424" s="4" t="s">
        <v>109</v>
      </c>
      <c r="BK424" s="4" t="s">
        <v>109</v>
      </c>
      <c r="BL424" s="4" t="s">
        <v>109</v>
      </c>
      <c r="BM424" s="4"/>
      <c r="BN424" s="4"/>
      <c r="BO424" s="77"/>
      <c r="BP424" s="37" t="s">
        <v>103</v>
      </c>
      <c r="BQ424" s="37" t="s">
        <v>103</v>
      </c>
      <c r="BR424" s="37" t="s">
        <v>103</v>
      </c>
      <c r="BS424" s="37" t="s">
        <v>103</v>
      </c>
      <c r="BT424" s="37" t="s">
        <v>103</v>
      </c>
      <c r="BU424" s="77" t="s">
        <v>109</v>
      </c>
      <c r="BV424" s="77" t="s">
        <v>109</v>
      </c>
      <c r="BW424" s="77" t="s">
        <v>109</v>
      </c>
      <c r="BX424" s="38"/>
      <c r="BY424" s="77" t="s">
        <v>109</v>
      </c>
      <c r="BZ424" s="77" t="s">
        <v>109</v>
      </c>
      <c r="CA424" s="77" t="s">
        <v>109</v>
      </c>
      <c r="CB424" s="77" t="s">
        <v>109</v>
      </c>
      <c r="CC424" s="77"/>
    </row>
    <row r="425" spans="1:81" s="124" customFormat="1" ht="12.75">
      <c r="A425" s="36">
        <v>18</v>
      </c>
      <c r="B425" s="76" t="s">
        <v>911</v>
      </c>
      <c r="C425" s="76" t="s">
        <v>1092</v>
      </c>
      <c r="D425" s="37" t="s">
        <v>886</v>
      </c>
      <c r="E425" s="33" t="s">
        <v>2899</v>
      </c>
      <c r="F425" s="78">
        <v>1648977</v>
      </c>
      <c r="G425" s="37" t="s">
        <v>157</v>
      </c>
      <c r="H425" s="39"/>
      <c r="I425" s="38">
        <v>1902</v>
      </c>
      <c r="J425" s="38" t="s">
        <v>955</v>
      </c>
      <c r="K425" s="40" t="s">
        <v>118</v>
      </c>
      <c r="L425" s="40" t="s">
        <v>103</v>
      </c>
      <c r="M425" s="4" t="s">
        <v>104</v>
      </c>
      <c r="N425" s="4" t="s">
        <v>109</v>
      </c>
      <c r="O425" s="37" t="s">
        <v>795</v>
      </c>
      <c r="P425" s="37" t="s">
        <v>146</v>
      </c>
      <c r="Q425" s="37" t="s">
        <v>800</v>
      </c>
      <c r="R425" s="37" t="s">
        <v>796</v>
      </c>
      <c r="S425" s="4" t="s">
        <v>109</v>
      </c>
      <c r="T425" s="37" t="s">
        <v>962</v>
      </c>
      <c r="U425" s="37" t="s">
        <v>441</v>
      </c>
      <c r="V425" s="4" t="s">
        <v>109</v>
      </c>
      <c r="W425" s="4" t="s">
        <v>109</v>
      </c>
      <c r="X425" s="4" t="s">
        <v>104</v>
      </c>
      <c r="Y425" s="77"/>
      <c r="Z425" s="4" t="s">
        <v>104</v>
      </c>
      <c r="AA425" s="4" t="s">
        <v>109</v>
      </c>
      <c r="AB425" s="4" t="s">
        <v>965</v>
      </c>
      <c r="AC425" s="4"/>
      <c r="AD425" s="4"/>
      <c r="AE425" s="4" t="s">
        <v>109</v>
      </c>
      <c r="AF425" s="4"/>
      <c r="AG425" s="4" t="s">
        <v>109</v>
      </c>
      <c r="AH425" s="4"/>
      <c r="AI425" s="4"/>
      <c r="AJ425" s="4"/>
      <c r="AK425" s="4"/>
      <c r="AL425" s="4" t="s">
        <v>111</v>
      </c>
      <c r="AM425" s="4" t="s">
        <v>747</v>
      </c>
      <c r="AN425" s="4"/>
      <c r="AO425" s="4"/>
      <c r="AP425" s="4"/>
      <c r="AQ425" s="4"/>
      <c r="AR425" s="4"/>
      <c r="AS425" s="4"/>
      <c r="AT425" s="4"/>
      <c r="AU425" s="4"/>
      <c r="AV425" s="4"/>
      <c r="AW425" s="4"/>
      <c r="AX425" s="4"/>
      <c r="AY425" s="4"/>
      <c r="AZ425" s="4" t="s">
        <v>104</v>
      </c>
      <c r="BA425" s="4" t="s">
        <v>109</v>
      </c>
      <c r="BB425" s="4" t="s">
        <v>104</v>
      </c>
      <c r="BC425" s="4" t="s">
        <v>109</v>
      </c>
      <c r="BD425" s="4" t="s">
        <v>109</v>
      </c>
      <c r="BE425" s="4" t="s">
        <v>970</v>
      </c>
      <c r="BF425" s="37" t="s">
        <v>109</v>
      </c>
      <c r="BG425" s="37" t="s">
        <v>109</v>
      </c>
      <c r="BH425" s="4" t="s">
        <v>109</v>
      </c>
      <c r="BI425" s="4" t="s">
        <v>104</v>
      </c>
      <c r="BJ425" s="4" t="s">
        <v>109</v>
      </c>
      <c r="BK425" s="4" t="s">
        <v>104</v>
      </c>
      <c r="BL425" s="4" t="s">
        <v>104</v>
      </c>
      <c r="BM425" s="4"/>
      <c r="BN425" s="4"/>
      <c r="BO425" s="77"/>
      <c r="BP425" s="37" t="s">
        <v>103</v>
      </c>
      <c r="BQ425" s="37" t="s">
        <v>103</v>
      </c>
      <c r="BR425" s="37" t="s">
        <v>103</v>
      </c>
      <c r="BS425" s="37" t="s">
        <v>103</v>
      </c>
      <c r="BT425" s="37" t="s">
        <v>103</v>
      </c>
      <c r="BU425" s="77" t="s">
        <v>109</v>
      </c>
      <c r="BV425" s="77" t="s">
        <v>109</v>
      </c>
      <c r="BW425" s="77" t="s">
        <v>109</v>
      </c>
      <c r="BX425" s="38"/>
      <c r="BY425" s="77" t="s">
        <v>109</v>
      </c>
      <c r="BZ425" s="77" t="s">
        <v>109</v>
      </c>
      <c r="CA425" s="77" t="s">
        <v>104</v>
      </c>
      <c r="CB425" s="77" t="s">
        <v>109</v>
      </c>
      <c r="CC425" s="77"/>
    </row>
    <row r="426" spans="1:81" s="124" customFormat="1" ht="12.75">
      <c r="A426" s="36">
        <v>19</v>
      </c>
      <c r="B426" s="76" t="s">
        <v>897</v>
      </c>
      <c r="C426" s="76" t="s">
        <v>953</v>
      </c>
      <c r="D426" s="37" t="s">
        <v>886</v>
      </c>
      <c r="E426" s="33" t="s">
        <v>2899</v>
      </c>
      <c r="F426" s="78">
        <v>66580</v>
      </c>
      <c r="G426" s="37" t="s">
        <v>157</v>
      </c>
      <c r="H426" s="39">
        <v>133.16</v>
      </c>
      <c r="I426" s="38" t="s">
        <v>798</v>
      </c>
      <c r="J426" s="38" t="s">
        <v>955</v>
      </c>
      <c r="K426" s="40" t="s">
        <v>118</v>
      </c>
      <c r="L426" s="40" t="s">
        <v>103</v>
      </c>
      <c r="M426" s="4" t="s">
        <v>104</v>
      </c>
      <c r="N426" s="4" t="s">
        <v>104</v>
      </c>
      <c r="O426" s="37" t="s">
        <v>795</v>
      </c>
      <c r="P426" s="37" t="s">
        <v>146</v>
      </c>
      <c r="Q426" s="37" t="s">
        <v>146</v>
      </c>
      <c r="R426" s="37" t="s">
        <v>108</v>
      </c>
      <c r="S426" s="4" t="s">
        <v>109</v>
      </c>
      <c r="T426" s="37" t="s">
        <v>961</v>
      </c>
      <c r="U426" s="37" t="s">
        <v>441</v>
      </c>
      <c r="V426" s="4" t="s">
        <v>109</v>
      </c>
      <c r="W426" s="4" t="s">
        <v>109</v>
      </c>
      <c r="X426" s="4" t="s">
        <v>104</v>
      </c>
      <c r="Y426" s="77"/>
      <c r="Z426" s="4" t="s">
        <v>109</v>
      </c>
      <c r="AA426" s="4" t="s">
        <v>109</v>
      </c>
      <c r="AB426" s="4" t="s">
        <v>965</v>
      </c>
      <c r="AC426" s="4"/>
      <c r="AD426" s="4"/>
      <c r="AE426" s="4" t="s">
        <v>109</v>
      </c>
      <c r="AF426" s="4"/>
      <c r="AG426" s="4" t="s">
        <v>109</v>
      </c>
      <c r="AH426" s="4"/>
      <c r="AI426" s="4"/>
      <c r="AJ426" s="4"/>
      <c r="AK426" s="4"/>
      <c r="AL426" s="4" t="s">
        <v>111</v>
      </c>
      <c r="AM426" s="4" t="s">
        <v>112</v>
      </c>
      <c r="AN426" s="4"/>
      <c r="AO426" s="4"/>
      <c r="AP426" s="4"/>
      <c r="AQ426" s="4"/>
      <c r="AR426" s="4"/>
      <c r="AS426" s="4"/>
      <c r="AT426" s="4"/>
      <c r="AU426" s="4"/>
      <c r="AV426" s="4"/>
      <c r="AW426" s="4"/>
      <c r="AX426" s="4"/>
      <c r="AY426" s="4"/>
      <c r="AZ426" s="4" t="s">
        <v>109</v>
      </c>
      <c r="BA426" s="4" t="s">
        <v>109</v>
      </c>
      <c r="BB426" s="4" t="s">
        <v>109</v>
      </c>
      <c r="BC426" s="4" t="s">
        <v>109</v>
      </c>
      <c r="BD426" s="4" t="s">
        <v>109</v>
      </c>
      <c r="BE426" s="4" t="s">
        <v>109</v>
      </c>
      <c r="BF426" s="37" t="s">
        <v>109</v>
      </c>
      <c r="BG426" s="37" t="s">
        <v>109</v>
      </c>
      <c r="BH426" s="4" t="s">
        <v>109</v>
      </c>
      <c r="BI426" s="4" t="s">
        <v>109</v>
      </c>
      <c r="BJ426" s="4" t="s">
        <v>109</v>
      </c>
      <c r="BK426" s="4" t="s">
        <v>109</v>
      </c>
      <c r="BL426" s="4" t="s">
        <v>109</v>
      </c>
      <c r="BM426" s="4"/>
      <c r="BN426" s="4"/>
      <c r="BO426" s="77"/>
      <c r="BP426" s="37" t="s">
        <v>103</v>
      </c>
      <c r="BQ426" s="37" t="s">
        <v>103</v>
      </c>
      <c r="BR426" s="37" t="s">
        <v>103</v>
      </c>
      <c r="BS426" s="37" t="s">
        <v>103</v>
      </c>
      <c r="BT426" s="37" t="s">
        <v>103</v>
      </c>
      <c r="BU426" s="77" t="s">
        <v>109</v>
      </c>
      <c r="BV426" s="77" t="s">
        <v>109</v>
      </c>
      <c r="BW426" s="77" t="s">
        <v>109</v>
      </c>
      <c r="BX426" s="38"/>
      <c r="BY426" s="77" t="s">
        <v>109</v>
      </c>
      <c r="BZ426" s="77" t="s">
        <v>109</v>
      </c>
      <c r="CA426" s="77" t="s">
        <v>104</v>
      </c>
      <c r="CB426" s="77" t="s">
        <v>109</v>
      </c>
      <c r="CC426" s="77"/>
    </row>
    <row r="427" spans="1:81" s="124" customFormat="1" ht="12.75">
      <c r="A427" s="36">
        <v>20</v>
      </c>
      <c r="B427" s="76" t="s">
        <v>890</v>
      </c>
      <c r="C427" s="76" t="s">
        <v>954</v>
      </c>
      <c r="D427" s="37" t="s">
        <v>886</v>
      </c>
      <c r="E427" s="33" t="s">
        <v>2899</v>
      </c>
      <c r="F427" s="78">
        <v>310000</v>
      </c>
      <c r="G427" s="37" t="s">
        <v>157</v>
      </c>
      <c r="H427" s="39">
        <v>620</v>
      </c>
      <c r="I427" s="38" t="s">
        <v>798</v>
      </c>
      <c r="J427" s="38" t="s">
        <v>955</v>
      </c>
      <c r="K427" s="40" t="s">
        <v>121</v>
      </c>
      <c r="L427" s="40" t="s">
        <v>103</v>
      </c>
      <c r="M427" s="4" t="s">
        <v>104</v>
      </c>
      <c r="N427" s="4" t="s">
        <v>104</v>
      </c>
      <c r="O427" s="37" t="s">
        <v>795</v>
      </c>
      <c r="P427" s="37" t="s">
        <v>146</v>
      </c>
      <c r="Q427" s="37" t="s">
        <v>146</v>
      </c>
      <c r="R427" s="37" t="s">
        <v>108</v>
      </c>
      <c r="S427" s="4" t="s">
        <v>109</v>
      </c>
      <c r="T427" s="37" t="s">
        <v>961</v>
      </c>
      <c r="U427" s="37" t="s">
        <v>441</v>
      </c>
      <c r="V427" s="4" t="s">
        <v>109</v>
      </c>
      <c r="W427" s="4" t="s">
        <v>109</v>
      </c>
      <c r="X427" s="4" t="s">
        <v>104</v>
      </c>
      <c r="Y427" s="77"/>
      <c r="Z427" s="4" t="s">
        <v>109</v>
      </c>
      <c r="AA427" s="4" t="s">
        <v>109</v>
      </c>
      <c r="AB427" s="4" t="s">
        <v>965</v>
      </c>
      <c r="AC427" s="4"/>
      <c r="AD427" s="4"/>
      <c r="AE427" s="4" t="s">
        <v>109</v>
      </c>
      <c r="AF427" s="4"/>
      <c r="AG427" s="4" t="s">
        <v>109</v>
      </c>
      <c r="AH427" s="4"/>
      <c r="AI427" s="4"/>
      <c r="AJ427" s="4"/>
      <c r="AK427" s="4"/>
      <c r="AL427" s="4" t="s">
        <v>111</v>
      </c>
      <c r="AM427" s="4" t="s">
        <v>112</v>
      </c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4"/>
      <c r="AZ427" s="4" t="s">
        <v>109</v>
      </c>
      <c r="BA427" s="4" t="s">
        <v>109</v>
      </c>
      <c r="BB427" s="4" t="s">
        <v>109</v>
      </c>
      <c r="BC427" s="4" t="s">
        <v>109</v>
      </c>
      <c r="BD427" s="4" t="s">
        <v>109</v>
      </c>
      <c r="BE427" s="4" t="s">
        <v>109</v>
      </c>
      <c r="BF427" s="37" t="s">
        <v>109</v>
      </c>
      <c r="BG427" s="37" t="s">
        <v>109</v>
      </c>
      <c r="BH427" s="4" t="s">
        <v>109</v>
      </c>
      <c r="BI427" s="4" t="s">
        <v>109</v>
      </c>
      <c r="BJ427" s="4" t="s">
        <v>109</v>
      </c>
      <c r="BK427" s="4" t="s">
        <v>109</v>
      </c>
      <c r="BL427" s="4" t="s">
        <v>109</v>
      </c>
      <c r="BM427" s="4"/>
      <c r="BN427" s="4"/>
      <c r="BO427" s="77"/>
      <c r="BP427" s="37" t="s">
        <v>103</v>
      </c>
      <c r="BQ427" s="37" t="s">
        <v>103</v>
      </c>
      <c r="BR427" s="37" t="s">
        <v>103</v>
      </c>
      <c r="BS427" s="37" t="s">
        <v>103</v>
      </c>
      <c r="BT427" s="37" t="s">
        <v>103</v>
      </c>
      <c r="BU427" s="77" t="s">
        <v>109</v>
      </c>
      <c r="BV427" s="77" t="s">
        <v>109</v>
      </c>
      <c r="BW427" s="77" t="s">
        <v>109</v>
      </c>
      <c r="BX427" s="38"/>
      <c r="BY427" s="77" t="s">
        <v>109</v>
      </c>
      <c r="BZ427" s="77" t="s">
        <v>109</v>
      </c>
      <c r="CA427" s="77" t="s">
        <v>104</v>
      </c>
      <c r="CB427" s="77" t="s">
        <v>104</v>
      </c>
      <c r="CC427" s="77"/>
    </row>
    <row r="428" spans="1:81" s="32" customFormat="1" ht="15">
      <c r="A428" s="318"/>
      <c r="F428" s="269"/>
      <c r="G428" s="108"/>
    </row>
    <row r="429" spans="1:81" s="32" customFormat="1" ht="15">
      <c r="A429" s="318"/>
      <c r="F429" s="269"/>
      <c r="G429" s="108"/>
    </row>
    <row r="430" spans="1:81" s="24" customFormat="1">
      <c r="A430" s="112">
        <v>13</v>
      </c>
      <c r="B430" s="111" t="s">
        <v>584</v>
      </c>
      <c r="C430" s="79"/>
      <c r="D430" s="23"/>
      <c r="E430" s="23"/>
      <c r="F430" s="262"/>
      <c r="G430" s="43"/>
      <c r="H430" s="23"/>
      <c r="I430" s="23"/>
      <c r="J430" s="23"/>
      <c r="K430" s="23"/>
      <c r="L430" s="23"/>
      <c r="M430" s="23"/>
      <c r="N430" s="23"/>
      <c r="O430" s="23"/>
      <c r="P430" s="23"/>
      <c r="Q430" s="23"/>
    </row>
    <row r="431" spans="1:81" s="25" customFormat="1" ht="12.75" customHeight="1">
      <c r="A431" s="316" t="s">
        <v>0</v>
      </c>
      <c r="B431" s="275" t="s">
        <v>48</v>
      </c>
      <c r="C431" s="275" t="s">
        <v>27</v>
      </c>
      <c r="D431" s="275" t="s">
        <v>148</v>
      </c>
      <c r="E431" s="275" t="s">
        <v>2916</v>
      </c>
      <c r="F431" s="275" t="s">
        <v>2907</v>
      </c>
      <c r="G431" s="275" t="s">
        <v>19</v>
      </c>
      <c r="H431" s="275" t="s">
        <v>49</v>
      </c>
      <c r="I431" s="275" t="s">
        <v>50</v>
      </c>
      <c r="J431" s="275" t="s">
        <v>1147</v>
      </c>
      <c r="K431" s="275" t="s">
        <v>51</v>
      </c>
      <c r="L431" s="275"/>
      <c r="M431" s="275"/>
      <c r="N431" s="275"/>
      <c r="O431" s="275" t="s">
        <v>52</v>
      </c>
      <c r="P431" s="275"/>
      <c r="Q431" s="275"/>
      <c r="R431" s="275"/>
      <c r="S431" s="275" t="s">
        <v>53</v>
      </c>
      <c r="T431" s="275" t="s">
        <v>54</v>
      </c>
      <c r="U431" s="275" t="s">
        <v>55</v>
      </c>
      <c r="V431" s="275" t="s">
        <v>56</v>
      </c>
      <c r="W431" s="275" t="s">
        <v>57</v>
      </c>
      <c r="X431" s="275" t="s">
        <v>159</v>
      </c>
      <c r="Y431" s="275" t="s">
        <v>72</v>
      </c>
      <c r="Z431" s="294" t="s">
        <v>58</v>
      </c>
      <c r="AA431" s="294" t="s">
        <v>167</v>
      </c>
      <c r="AB431" s="294"/>
      <c r="AC431" s="294"/>
      <c r="AD431" s="294"/>
      <c r="AE431" s="294"/>
      <c r="AF431" s="294"/>
      <c r="AG431" s="294" t="s">
        <v>164</v>
      </c>
      <c r="AH431" s="294"/>
      <c r="AI431" s="294"/>
      <c r="AJ431" s="294" t="s">
        <v>59</v>
      </c>
      <c r="AK431" s="294"/>
      <c r="AL431" s="294" t="s">
        <v>60</v>
      </c>
      <c r="AM431" s="294"/>
      <c r="AN431" s="294" t="s">
        <v>302</v>
      </c>
      <c r="AO431" s="294"/>
      <c r="AP431" s="294"/>
      <c r="AQ431" s="294"/>
      <c r="AR431" s="294"/>
      <c r="AS431" s="294"/>
      <c r="AT431" s="294"/>
      <c r="AU431" s="294"/>
      <c r="AV431" s="294"/>
      <c r="AW431" s="294"/>
      <c r="AX431" s="294"/>
      <c r="AY431" s="294"/>
      <c r="AZ431" s="297" t="s">
        <v>5</v>
      </c>
      <c r="BA431" s="297"/>
      <c r="BB431" s="297"/>
      <c r="BC431" s="297"/>
      <c r="BD431" s="297"/>
      <c r="BE431" s="297"/>
      <c r="BF431" s="297"/>
      <c r="BG431" s="297"/>
      <c r="BH431" s="297"/>
      <c r="BI431" s="297"/>
      <c r="BJ431" s="297"/>
      <c r="BK431" s="297"/>
      <c r="BL431" s="297"/>
      <c r="BM431" s="297"/>
      <c r="BN431" s="299" t="s">
        <v>61</v>
      </c>
      <c r="BO431" s="299"/>
      <c r="BP431" s="299"/>
      <c r="BQ431" s="299"/>
      <c r="BR431" s="299"/>
      <c r="BS431" s="299"/>
      <c r="BT431" s="299"/>
      <c r="BU431" s="299"/>
      <c r="BV431" s="299"/>
      <c r="BW431" s="299"/>
      <c r="BX431" s="299"/>
      <c r="BY431" s="299"/>
      <c r="BZ431" s="299"/>
      <c r="CA431" s="299"/>
      <c r="CB431" s="299"/>
      <c r="CC431" s="299"/>
    </row>
    <row r="432" spans="1:81" s="26" customFormat="1" ht="77.25" thickBot="1">
      <c r="A432" s="317"/>
      <c r="B432" s="276"/>
      <c r="C432" s="276"/>
      <c r="D432" s="276"/>
      <c r="E432" s="276"/>
      <c r="F432" s="276"/>
      <c r="G432" s="276"/>
      <c r="H432" s="276"/>
      <c r="I432" s="276"/>
      <c r="J432" s="276"/>
      <c r="K432" s="224" t="s">
        <v>62</v>
      </c>
      <c r="L432" s="224" t="s">
        <v>63</v>
      </c>
      <c r="M432" s="224" t="s">
        <v>64</v>
      </c>
      <c r="N432" s="224" t="s">
        <v>65</v>
      </c>
      <c r="O432" s="224" t="s">
        <v>66</v>
      </c>
      <c r="P432" s="224" t="s">
        <v>67</v>
      </c>
      <c r="Q432" s="224" t="s">
        <v>68</v>
      </c>
      <c r="R432" s="224" t="s">
        <v>69</v>
      </c>
      <c r="S432" s="276"/>
      <c r="T432" s="276"/>
      <c r="U432" s="276"/>
      <c r="V432" s="276"/>
      <c r="W432" s="276"/>
      <c r="X432" s="276"/>
      <c r="Y432" s="276"/>
      <c r="Z432" s="295"/>
      <c r="AA432" s="296" t="s">
        <v>28</v>
      </c>
      <c r="AB432" s="296" t="s">
        <v>165</v>
      </c>
      <c r="AC432" s="296" t="s">
        <v>166</v>
      </c>
      <c r="AD432" s="296" t="s">
        <v>70</v>
      </c>
      <c r="AE432" s="296" t="s">
        <v>71</v>
      </c>
      <c r="AF432" s="296" t="s">
        <v>72</v>
      </c>
      <c r="AG432" s="296" t="s">
        <v>73</v>
      </c>
      <c r="AH432" s="296" t="s">
        <v>30</v>
      </c>
      <c r="AI432" s="296" t="s">
        <v>72</v>
      </c>
      <c r="AJ432" s="296" t="s">
        <v>29</v>
      </c>
      <c r="AK432" s="296" t="s">
        <v>72</v>
      </c>
      <c r="AL432" s="296" t="s">
        <v>74</v>
      </c>
      <c r="AM432" s="296" t="s">
        <v>75</v>
      </c>
      <c r="AN432" s="296" t="s">
        <v>76</v>
      </c>
      <c r="AO432" s="296" t="s">
        <v>77</v>
      </c>
      <c r="AP432" s="296" t="s">
        <v>78</v>
      </c>
      <c r="AQ432" s="296" t="s">
        <v>79</v>
      </c>
      <c r="AR432" s="296" t="s">
        <v>80</v>
      </c>
      <c r="AS432" s="296" t="s">
        <v>81</v>
      </c>
      <c r="AT432" s="296" t="s">
        <v>82</v>
      </c>
      <c r="AU432" s="296" t="s">
        <v>303</v>
      </c>
      <c r="AV432" s="296" t="s">
        <v>83</v>
      </c>
      <c r="AW432" s="296" t="s">
        <v>84</v>
      </c>
      <c r="AX432" s="296" t="s">
        <v>85</v>
      </c>
      <c r="AY432" s="296" t="s">
        <v>169</v>
      </c>
      <c r="AZ432" s="298" t="s">
        <v>86</v>
      </c>
      <c r="BA432" s="298" t="s">
        <v>87</v>
      </c>
      <c r="BB432" s="298" t="s">
        <v>88</v>
      </c>
      <c r="BC432" s="298" t="s">
        <v>89</v>
      </c>
      <c r="BD432" s="298" t="s">
        <v>90</v>
      </c>
      <c r="BE432" s="298" t="s">
        <v>162</v>
      </c>
      <c r="BF432" s="298" t="s">
        <v>149</v>
      </c>
      <c r="BG432" s="298" t="s">
        <v>150</v>
      </c>
      <c r="BH432" s="298" t="s">
        <v>20</v>
      </c>
      <c r="BI432" s="298" t="s">
        <v>21</v>
      </c>
      <c r="BJ432" s="298" t="s">
        <v>22</v>
      </c>
      <c r="BK432" s="298" t="s">
        <v>91</v>
      </c>
      <c r="BL432" s="298" t="s">
        <v>23</v>
      </c>
      <c r="BM432" s="298" t="s">
        <v>24</v>
      </c>
      <c r="BN432" s="300" t="s">
        <v>25</v>
      </c>
      <c r="BO432" s="300" t="s">
        <v>18</v>
      </c>
      <c r="BP432" s="300" t="s">
        <v>151</v>
      </c>
      <c r="BQ432" s="300" t="s">
        <v>152</v>
      </c>
      <c r="BR432" s="300" t="s">
        <v>153</v>
      </c>
      <c r="BS432" s="300" t="s">
        <v>154</v>
      </c>
      <c r="BT432" s="300" t="s">
        <v>155</v>
      </c>
      <c r="BU432" s="300" t="s">
        <v>92</v>
      </c>
      <c r="BV432" s="300" t="s">
        <v>93</v>
      </c>
      <c r="BW432" s="300" t="s">
        <v>94</v>
      </c>
      <c r="BX432" s="300" t="s">
        <v>156</v>
      </c>
      <c r="BY432" s="300" t="s">
        <v>95</v>
      </c>
      <c r="BZ432" s="300" t="s">
        <v>163</v>
      </c>
      <c r="CA432" s="300" t="s">
        <v>96</v>
      </c>
      <c r="CB432" s="300" t="s">
        <v>97</v>
      </c>
      <c r="CC432" s="300" t="s">
        <v>24</v>
      </c>
    </row>
    <row r="433" spans="1:81" s="124" customFormat="1" ht="217.5" thickTop="1">
      <c r="A433" s="36">
        <v>1</v>
      </c>
      <c r="B433" s="76" t="s">
        <v>1845</v>
      </c>
      <c r="C433" s="76" t="s">
        <v>1839</v>
      </c>
      <c r="D433" s="27" t="s">
        <v>1844</v>
      </c>
      <c r="E433" s="33" t="s">
        <v>2896</v>
      </c>
      <c r="F433" s="45">
        <v>1491700</v>
      </c>
      <c r="G433" s="27" t="s">
        <v>157</v>
      </c>
      <c r="H433" s="39">
        <v>426.2</v>
      </c>
      <c r="I433" s="38" t="s">
        <v>2796</v>
      </c>
      <c r="J433" s="38" t="s">
        <v>955</v>
      </c>
      <c r="K433" s="38"/>
      <c r="L433" s="38"/>
      <c r="M433" s="4"/>
      <c r="N433" s="4"/>
      <c r="O433" s="37" t="s">
        <v>795</v>
      </c>
      <c r="P433" s="37" t="s">
        <v>835</v>
      </c>
      <c r="Q433" s="37"/>
      <c r="R433" s="37" t="s">
        <v>796</v>
      </c>
      <c r="S433" s="4"/>
      <c r="T433" s="37" t="s">
        <v>1843</v>
      </c>
      <c r="U433" s="37"/>
      <c r="V433" s="4" t="s">
        <v>109</v>
      </c>
      <c r="W433" s="4" t="s">
        <v>104</v>
      </c>
      <c r="X433" s="4" t="s">
        <v>104</v>
      </c>
      <c r="Y433" s="77" t="s">
        <v>2797</v>
      </c>
      <c r="Z433" s="4" t="s">
        <v>104</v>
      </c>
      <c r="AA433" s="4" t="s">
        <v>104</v>
      </c>
      <c r="AB433" s="4"/>
      <c r="AC433" s="4"/>
      <c r="AD433" s="4"/>
      <c r="AE433" s="4" t="s">
        <v>109</v>
      </c>
      <c r="AF433" s="4"/>
      <c r="AG433" s="4" t="s">
        <v>109</v>
      </c>
      <c r="AH433" s="4"/>
      <c r="AI433" s="4"/>
      <c r="AJ433" s="4"/>
      <c r="AK433" s="4"/>
      <c r="AL433" s="4" t="s">
        <v>1842</v>
      </c>
      <c r="AM433" s="4" t="s">
        <v>1772</v>
      </c>
      <c r="AN433" s="4"/>
      <c r="AO433" s="4"/>
      <c r="AP433" s="4"/>
      <c r="AQ433" s="4"/>
      <c r="AR433" s="4"/>
      <c r="AS433" s="4"/>
      <c r="AT433" s="4"/>
      <c r="AU433" s="4"/>
      <c r="AV433" s="4"/>
      <c r="AW433" s="4"/>
      <c r="AX433" s="4"/>
      <c r="AY433" s="4"/>
      <c r="AZ433" s="4" t="s">
        <v>104</v>
      </c>
      <c r="BA433" s="4"/>
      <c r="BB433" s="4" t="s">
        <v>104</v>
      </c>
      <c r="BC433" s="4"/>
      <c r="BD433" s="4"/>
      <c r="BE433" s="4" t="s">
        <v>104</v>
      </c>
      <c r="BF433" s="37"/>
      <c r="BG433" s="37"/>
      <c r="BH433" s="4"/>
      <c r="BI433" s="4" t="s">
        <v>1841</v>
      </c>
      <c r="BJ433" s="4"/>
      <c r="BK433" s="4"/>
      <c r="BL433" s="4"/>
      <c r="BM433" s="19" t="s">
        <v>1840</v>
      </c>
      <c r="BN433" s="4" t="s">
        <v>104</v>
      </c>
      <c r="BO433" s="77" t="s">
        <v>104</v>
      </c>
      <c r="BP433" s="37"/>
      <c r="BQ433" s="37"/>
      <c r="BR433" s="37"/>
      <c r="BS433" s="37"/>
      <c r="BT433" s="37"/>
      <c r="BU433" s="77"/>
      <c r="BV433" s="77"/>
      <c r="BW433" s="77"/>
      <c r="BX433" s="38"/>
      <c r="BY433" s="77"/>
      <c r="BZ433" s="77"/>
      <c r="CA433" s="77"/>
      <c r="CB433" s="77"/>
      <c r="CC433" s="77"/>
    </row>
    <row r="434" spans="1:81" s="46" customFormat="1" ht="12.75">
      <c r="A434" s="36">
        <v>2</v>
      </c>
      <c r="B434" s="7" t="s">
        <v>1165</v>
      </c>
      <c r="C434" s="21"/>
      <c r="D434" s="21"/>
      <c r="E434" s="37" t="s">
        <v>2898</v>
      </c>
      <c r="F434" s="78">
        <v>3499</v>
      </c>
      <c r="G434" s="221" t="s">
        <v>100</v>
      </c>
      <c r="H434" s="21"/>
      <c r="I434" s="21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</row>
    <row r="435" spans="1:81" s="46" customFormat="1" ht="25.5">
      <c r="A435" s="36">
        <v>3</v>
      </c>
      <c r="B435" s="22" t="s">
        <v>1847</v>
      </c>
      <c r="C435" s="76" t="s">
        <v>1839</v>
      </c>
      <c r="D435" s="21"/>
      <c r="E435" s="221" t="s">
        <v>2903</v>
      </c>
      <c r="F435" s="78">
        <v>210650</v>
      </c>
      <c r="G435" s="221" t="s">
        <v>100</v>
      </c>
      <c r="H435" s="21"/>
      <c r="I435" s="21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</row>
    <row r="436" spans="1:81" s="46" customFormat="1" ht="12.75">
      <c r="A436" s="36">
        <v>4</v>
      </c>
      <c r="B436" s="21" t="s">
        <v>1846</v>
      </c>
      <c r="C436" s="76"/>
      <c r="D436" s="21"/>
      <c r="E436" s="221" t="s">
        <v>2903</v>
      </c>
      <c r="F436" s="78">
        <v>250000</v>
      </c>
      <c r="G436" s="221" t="s">
        <v>100</v>
      </c>
      <c r="H436" s="21"/>
      <c r="I436" s="21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</row>
    <row r="437" spans="1:81" s="46" customFormat="1" ht="25.5">
      <c r="A437" s="36">
        <v>5</v>
      </c>
      <c r="B437" s="7" t="s">
        <v>449</v>
      </c>
      <c r="C437" s="21"/>
      <c r="D437" s="21"/>
      <c r="E437" s="37" t="s">
        <v>2898</v>
      </c>
      <c r="F437" s="78">
        <v>49863.570000000007</v>
      </c>
      <c r="G437" s="221" t="s">
        <v>100</v>
      </c>
      <c r="H437" s="21"/>
      <c r="I437" s="21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</row>
    <row r="438" spans="1:81" s="32" customFormat="1" ht="15">
      <c r="A438" s="318"/>
      <c r="F438" s="269"/>
      <c r="G438" s="108"/>
    </row>
    <row r="439" spans="1:81" s="32" customFormat="1" ht="15">
      <c r="A439" s="318"/>
      <c r="F439" s="269"/>
      <c r="G439" s="108"/>
    </row>
    <row r="440" spans="1:81" s="24" customFormat="1">
      <c r="A440" s="112">
        <v>14</v>
      </c>
      <c r="B440" s="111" t="s">
        <v>563</v>
      </c>
      <c r="C440" s="79"/>
      <c r="D440" s="23"/>
      <c r="E440" s="23"/>
      <c r="F440" s="262"/>
      <c r="G440" s="43"/>
      <c r="H440" s="23"/>
      <c r="I440" s="23"/>
      <c r="J440" s="23"/>
      <c r="K440" s="23"/>
      <c r="L440" s="23"/>
      <c r="M440" s="23"/>
      <c r="N440" s="23"/>
      <c r="O440" s="23"/>
      <c r="P440" s="23"/>
      <c r="Q440" s="23"/>
    </row>
    <row r="441" spans="1:81" s="25" customFormat="1" ht="12.75" customHeight="1">
      <c r="A441" s="316" t="s">
        <v>0</v>
      </c>
      <c r="B441" s="275" t="s">
        <v>48</v>
      </c>
      <c r="C441" s="275" t="s">
        <v>27</v>
      </c>
      <c r="D441" s="275" t="s">
        <v>148</v>
      </c>
      <c r="E441" s="275" t="s">
        <v>2916</v>
      </c>
      <c r="F441" s="275" t="s">
        <v>2907</v>
      </c>
      <c r="G441" s="275" t="s">
        <v>19</v>
      </c>
      <c r="H441" s="275" t="s">
        <v>49</v>
      </c>
      <c r="I441" s="275" t="s">
        <v>50</v>
      </c>
      <c r="J441" s="275" t="s">
        <v>1147</v>
      </c>
      <c r="K441" s="275" t="s">
        <v>51</v>
      </c>
      <c r="L441" s="275"/>
      <c r="M441" s="275"/>
      <c r="N441" s="275"/>
      <c r="O441" s="275" t="s">
        <v>52</v>
      </c>
      <c r="P441" s="275"/>
      <c r="Q441" s="275"/>
      <c r="R441" s="275"/>
      <c r="S441" s="275" t="s">
        <v>53</v>
      </c>
      <c r="T441" s="275" t="s">
        <v>54</v>
      </c>
      <c r="U441" s="275" t="s">
        <v>55</v>
      </c>
      <c r="V441" s="275" t="s">
        <v>56</v>
      </c>
      <c r="W441" s="275" t="s">
        <v>57</v>
      </c>
      <c r="X441" s="275" t="s">
        <v>159</v>
      </c>
      <c r="Y441" s="275" t="s">
        <v>72</v>
      </c>
      <c r="Z441" s="294" t="s">
        <v>58</v>
      </c>
      <c r="AA441" s="294" t="s">
        <v>167</v>
      </c>
      <c r="AB441" s="294"/>
      <c r="AC441" s="294"/>
      <c r="AD441" s="294"/>
      <c r="AE441" s="294"/>
      <c r="AF441" s="294"/>
      <c r="AG441" s="294" t="s">
        <v>164</v>
      </c>
      <c r="AH441" s="294"/>
      <c r="AI441" s="294"/>
      <c r="AJ441" s="294" t="s">
        <v>59</v>
      </c>
      <c r="AK441" s="294"/>
      <c r="AL441" s="294" t="s">
        <v>60</v>
      </c>
      <c r="AM441" s="294"/>
      <c r="AN441" s="294" t="s">
        <v>302</v>
      </c>
      <c r="AO441" s="294"/>
      <c r="AP441" s="294"/>
      <c r="AQ441" s="294"/>
      <c r="AR441" s="294"/>
      <c r="AS441" s="294"/>
      <c r="AT441" s="294"/>
      <c r="AU441" s="294"/>
      <c r="AV441" s="294"/>
      <c r="AW441" s="294"/>
      <c r="AX441" s="294"/>
      <c r="AY441" s="294"/>
      <c r="AZ441" s="297" t="s">
        <v>5</v>
      </c>
      <c r="BA441" s="297"/>
      <c r="BB441" s="297"/>
      <c r="BC441" s="297"/>
      <c r="BD441" s="297"/>
      <c r="BE441" s="297"/>
      <c r="BF441" s="297"/>
      <c r="BG441" s="297"/>
      <c r="BH441" s="297"/>
      <c r="BI441" s="297"/>
      <c r="BJ441" s="297"/>
      <c r="BK441" s="297"/>
      <c r="BL441" s="297"/>
      <c r="BM441" s="297"/>
      <c r="BN441" s="299" t="s">
        <v>61</v>
      </c>
      <c r="BO441" s="299"/>
      <c r="BP441" s="299"/>
      <c r="BQ441" s="299"/>
      <c r="BR441" s="299"/>
      <c r="BS441" s="299"/>
      <c r="BT441" s="299"/>
      <c r="BU441" s="299"/>
      <c r="BV441" s="299"/>
      <c r="BW441" s="299"/>
      <c r="BX441" s="299"/>
      <c r="BY441" s="299"/>
      <c r="BZ441" s="299"/>
      <c r="CA441" s="299"/>
      <c r="CB441" s="299"/>
      <c r="CC441" s="299"/>
    </row>
    <row r="442" spans="1:81" s="26" customFormat="1" ht="77.25" thickBot="1">
      <c r="A442" s="317"/>
      <c r="B442" s="276"/>
      <c r="C442" s="276"/>
      <c r="D442" s="276"/>
      <c r="E442" s="276"/>
      <c r="F442" s="276"/>
      <c r="G442" s="276"/>
      <c r="H442" s="276"/>
      <c r="I442" s="276"/>
      <c r="J442" s="276"/>
      <c r="K442" s="224" t="s">
        <v>62</v>
      </c>
      <c r="L442" s="224" t="s">
        <v>63</v>
      </c>
      <c r="M442" s="224" t="s">
        <v>64</v>
      </c>
      <c r="N442" s="224" t="s">
        <v>65</v>
      </c>
      <c r="O442" s="224" t="s">
        <v>66</v>
      </c>
      <c r="P442" s="224" t="s">
        <v>67</v>
      </c>
      <c r="Q442" s="224" t="s">
        <v>68</v>
      </c>
      <c r="R442" s="224" t="s">
        <v>69</v>
      </c>
      <c r="S442" s="276"/>
      <c r="T442" s="276"/>
      <c r="U442" s="276"/>
      <c r="V442" s="276"/>
      <c r="W442" s="276"/>
      <c r="X442" s="276"/>
      <c r="Y442" s="276"/>
      <c r="Z442" s="295"/>
      <c r="AA442" s="296" t="s">
        <v>28</v>
      </c>
      <c r="AB442" s="296" t="s">
        <v>165</v>
      </c>
      <c r="AC442" s="296" t="s">
        <v>166</v>
      </c>
      <c r="AD442" s="296" t="s">
        <v>70</v>
      </c>
      <c r="AE442" s="296" t="s">
        <v>71</v>
      </c>
      <c r="AF442" s="296" t="s">
        <v>72</v>
      </c>
      <c r="AG442" s="296" t="s">
        <v>73</v>
      </c>
      <c r="AH442" s="296" t="s">
        <v>30</v>
      </c>
      <c r="AI442" s="296" t="s">
        <v>72</v>
      </c>
      <c r="AJ442" s="296" t="s">
        <v>29</v>
      </c>
      <c r="AK442" s="296" t="s">
        <v>72</v>
      </c>
      <c r="AL442" s="296" t="s">
        <v>74</v>
      </c>
      <c r="AM442" s="296" t="s">
        <v>75</v>
      </c>
      <c r="AN442" s="296" t="s">
        <v>76</v>
      </c>
      <c r="AO442" s="296" t="s">
        <v>77</v>
      </c>
      <c r="AP442" s="296" t="s">
        <v>78</v>
      </c>
      <c r="AQ442" s="296" t="s">
        <v>79</v>
      </c>
      <c r="AR442" s="296" t="s">
        <v>80</v>
      </c>
      <c r="AS442" s="296" t="s">
        <v>81</v>
      </c>
      <c r="AT442" s="296" t="s">
        <v>82</v>
      </c>
      <c r="AU442" s="296" t="s">
        <v>303</v>
      </c>
      <c r="AV442" s="296" t="s">
        <v>83</v>
      </c>
      <c r="AW442" s="296" t="s">
        <v>84</v>
      </c>
      <c r="AX442" s="296" t="s">
        <v>85</v>
      </c>
      <c r="AY442" s="296" t="s">
        <v>169</v>
      </c>
      <c r="AZ442" s="298" t="s">
        <v>86</v>
      </c>
      <c r="BA442" s="298" t="s">
        <v>87</v>
      </c>
      <c r="BB442" s="298" t="s">
        <v>88</v>
      </c>
      <c r="BC442" s="298" t="s">
        <v>89</v>
      </c>
      <c r="BD442" s="298" t="s">
        <v>90</v>
      </c>
      <c r="BE442" s="298" t="s">
        <v>162</v>
      </c>
      <c r="BF442" s="298" t="s">
        <v>149</v>
      </c>
      <c r="BG442" s="298" t="s">
        <v>150</v>
      </c>
      <c r="BH442" s="298" t="s">
        <v>20</v>
      </c>
      <c r="BI442" s="298" t="s">
        <v>21</v>
      </c>
      <c r="BJ442" s="298" t="s">
        <v>22</v>
      </c>
      <c r="BK442" s="298" t="s">
        <v>91</v>
      </c>
      <c r="BL442" s="298" t="s">
        <v>23</v>
      </c>
      <c r="BM442" s="298" t="s">
        <v>24</v>
      </c>
      <c r="BN442" s="300" t="s">
        <v>25</v>
      </c>
      <c r="BO442" s="300" t="s">
        <v>18</v>
      </c>
      <c r="BP442" s="300" t="s">
        <v>151</v>
      </c>
      <c r="BQ442" s="300" t="s">
        <v>152</v>
      </c>
      <c r="BR442" s="300" t="s">
        <v>153</v>
      </c>
      <c r="BS442" s="300" t="s">
        <v>154</v>
      </c>
      <c r="BT442" s="300" t="s">
        <v>155</v>
      </c>
      <c r="BU442" s="300" t="s">
        <v>92</v>
      </c>
      <c r="BV442" s="300" t="s">
        <v>93</v>
      </c>
      <c r="BW442" s="300" t="s">
        <v>94</v>
      </c>
      <c r="BX442" s="300" t="s">
        <v>156</v>
      </c>
      <c r="BY442" s="300" t="s">
        <v>95</v>
      </c>
      <c r="BZ442" s="300" t="s">
        <v>163</v>
      </c>
      <c r="CA442" s="300" t="s">
        <v>96</v>
      </c>
      <c r="CB442" s="300" t="s">
        <v>97</v>
      </c>
      <c r="CC442" s="300" t="s">
        <v>24</v>
      </c>
    </row>
    <row r="443" spans="1:81" s="124" customFormat="1" ht="26.25" thickTop="1">
      <c r="A443" s="226">
        <v>1</v>
      </c>
      <c r="B443" s="72" t="s">
        <v>1848</v>
      </c>
      <c r="C443" s="72" t="s">
        <v>1849</v>
      </c>
      <c r="D443" s="73" t="s">
        <v>99</v>
      </c>
      <c r="E443" s="33" t="s">
        <v>2896</v>
      </c>
      <c r="F443" s="266">
        <v>18000000</v>
      </c>
      <c r="G443" s="37" t="s">
        <v>157</v>
      </c>
      <c r="H443" s="74">
        <v>3647.25</v>
      </c>
      <c r="I443" s="225">
        <v>2008</v>
      </c>
      <c r="J443" s="225" t="s">
        <v>101</v>
      </c>
      <c r="K443" s="225">
        <v>5</v>
      </c>
      <c r="L443" s="225">
        <v>1</v>
      </c>
      <c r="M443" s="3" t="s">
        <v>104</v>
      </c>
      <c r="N443" s="3" t="s">
        <v>104</v>
      </c>
      <c r="O443" s="107" t="s">
        <v>1850</v>
      </c>
      <c r="P443" s="107" t="s">
        <v>793</v>
      </c>
      <c r="Q443" s="107" t="s">
        <v>1851</v>
      </c>
      <c r="R443" s="107" t="s">
        <v>1852</v>
      </c>
      <c r="S443" s="3" t="s">
        <v>104</v>
      </c>
      <c r="T443" s="33" t="s">
        <v>1153</v>
      </c>
      <c r="U443" s="33" t="s">
        <v>961</v>
      </c>
      <c r="V443" s="3" t="s">
        <v>104</v>
      </c>
      <c r="W443" s="3" t="s">
        <v>104</v>
      </c>
      <c r="X443" s="3" t="s">
        <v>104</v>
      </c>
      <c r="Y443" s="75"/>
      <c r="Z443" s="3" t="s">
        <v>109</v>
      </c>
      <c r="AA443" s="3" t="s">
        <v>104</v>
      </c>
      <c r="AB443" s="3"/>
      <c r="AC443" s="3"/>
      <c r="AD443" s="3"/>
      <c r="AE443" s="3" t="s">
        <v>109</v>
      </c>
      <c r="AF443" s="3"/>
      <c r="AG443" s="3" t="s">
        <v>109</v>
      </c>
      <c r="AH443" s="3"/>
      <c r="AI443" s="3"/>
      <c r="AJ443" s="3"/>
      <c r="AK443" s="3"/>
      <c r="AL443" s="3"/>
      <c r="AM443" s="3" t="s">
        <v>1772</v>
      </c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 t="s">
        <v>1853</v>
      </c>
      <c r="AZ443" s="3" t="s">
        <v>104</v>
      </c>
      <c r="BA443" s="3" t="s">
        <v>104</v>
      </c>
      <c r="BB443" s="3" t="s">
        <v>104</v>
      </c>
      <c r="BC443" s="3" t="s">
        <v>104</v>
      </c>
      <c r="BD443" s="3" t="s">
        <v>104</v>
      </c>
      <c r="BE443" s="3"/>
      <c r="BF443" s="33"/>
      <c r="BG443" s="33" t="s">
        <v>1854</v>
      </c>
      <c r="BH443" s="3" t="s">
        <v>104</v>
      </c>
      <c r="BI443" s="3" t="s">
        <v>104</v>
      </c>
      <c r="BJ443" s="3" t="s">
        <v>115</v>
      </c>
      <c r="BK443" s="3" t="s">
        <v>104</v>
      </c>
      <c r="BL443" s="3" t="s">
        <v>104</v>
      </c>
      <c r="BM443" s="3"/>
      <c r="BN443" s="3" t="s">
        <v>104</v>
      </c>
      <c r="BO443" s="75" t="s">
        <v>104</v>
      </c>
      <c r="BP443" s="33" t="s">
        <v>1855</v>
      </c>
      <c r="BQ443" s="33"/>
      <c r="BR443" s="33" t="s">
        <v>121</v>
      </c>
      <c r="BS443" s="33"/>
      <c r="BT443" s="33"/>
      <c r="BU443" s="135" t="s">
        <v>1158</v>
      </c>
      <c r="BV443" s="75" t="s">
        <v>109</v>
      </c>
      <c r="BW443" s="75" t="s">
        <v>109</v>
      </c>
      <c r="BX443" s="225"/>
      <c r="BY443" s="75" t="s">
        <v>104</v>
      </c>
      <c r="BZ443" s="75" t="s">
        <v>104</v>
      </c>
      <c r="CA443" s="75" t="s">
        <v>104</v>
      </c>
      <c r="CB443" s="75" t="s">
        <v>109</v>
      </c>
      <c r="CC443" s="75"/>
    </row>
    <row r="444" spans="1:81" s="46" customFormat="1" ht="12.75">
      <c r="A444" s="36">
        <v>2</v>
      </c>
      <c r="B444" s="30" t="s">
        <v>1165</v>
      </c>
      <c r="C444" s="30"/>
      <c r="D444" s="27"/>
      <c r="E444" s="37" t="s">
        <v>2898</v>
      </c>
      <c r="F444" s="78">
        <v>346210.77</v>
      </c>
      <c r="G444" s="27" t="s">
        <v>100</v>
      </c>
      <c r="H444" s="21"/>
      <c r="I444" s="21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</row>
    <row r="445" spans="1:81" s="48" customFormat="1" ht="12.75">
      <c r="A445" s="36">
        <v>3</v>
      </c>
      <c r="B445" s="30" t="s">
        <v>1856</v>
      </c>
      <c r="C445" s="30"/>
      <c r="D445" s="27"/>
      <c r="E445" s="37" t="s">
        <v>2898</v>
      </c>
      <c r="F445" s="78">
        <v>28782</v>
      </c>
      <c r="G445" s="27" t="s">
        <v>100</v>
      </c>
      <c r="H445" s="28"/>
      <c r="I445" s="29">
        <v>2015</v>
      </c>
      <c r="J445" s="29"/>
      <c r="K445" s="29"/>
      <c r="L445" s="29"/>
      <c r="M445" s="19"/>
      <c r="N445" s="19"/>
      <c r="O445" s="27"/>
      <c r="P445" s="27"/>
      <c r="Q445" s="27"/>
      <c r="R445" s="27"/>
      <c r="S445" s="19"/>
      <c r="T445" s="27"/>
      <c r="U445" s="27"/>
      <c r="V445" s="19"/>
      <c r="W445" s="19"/>
      <c r="X445" s="19"/>
      <c r="Y445" s="8"/>
      <c r="Z445" s="270"/>
      <c r="AA445" s="270"/>
      <c r="AB445" s="270"/>
      <c r="AC445" s="270"/>
      <c r="AD445" s="270"/>
      <c r="AE445" s="270"/>
      <c r="AF445" s="270"/>
      <c r="AG445" s="270"/>
      <c r="AH445" s="270"/>
      <c r="AI445" s="270"/>
      <c r="AJ445" s="270"/>
      <c r="AK445" s="270"/>
      <c r="AL445" s="270"/>
      <c r="AM445" s="270"/>
      <c r="AN445" s="270"/>
      <c r="AO445" s="270"/>
      <c r="AP445" s="270"/>
      <c r="AQ445" s="270"/>
      <c r="AR445" s="270"/>
      <c r="AS445" s="270"/>
      <c r="AT445" s="270"/>
      <c r="AU445" s="270"/>
      <c r="AV445" s="270"/>
      <c r="AW445" s="270"/>
      <c r="AX445" s="270"/>
      <c r="AY445" s="270"/>
      <c r="AZ445" s="270"/>
      <c r="BA445" s="270"/>
      <c r="BB445" s="270"/>
      <c r="BC445" s="270"/>
      <c r="BD445" s="270"/>
      <c r="BE445" s="270"/>
      <c r="BF445" s="289"/>
      <c r="BG445" s="289"/>
      <c r="BH445" s="270"/>
      <c r="BI445" s="270"/>
      <c r="BJ445" s="270"/>
      <c r="BK445" s="270"/>
      <c r="BL445" s="270"/>
      <c r="BM445" s="270"/>
      <c r="BN445" s="270"/>
      <c r="BO445" s="290"/>
      <c r="BP445" s="289"/>
      <c r="BQ445" s="289"/>
      <c r="BR445" s="289"/>
      <c r="BS445" s="289"/>
      <c r="BT445" s="289"/>
      <c r="BU445" s="290"/>
      <c r="BV445" s="290"/>
      <c r="BW445" s="290"/>
      <c r="BX445" s="291"/>
      <c r="BY445" s="290"/>
      <c r="BZ445" s="290"/>
      <c r="CA445" s="290"/>
      <c r="CB445" s="290"/>
      <c r="CC445" s="290"/>
    </row>
    <row r="446" spans="1:81" s="46" customFormat="1" ht="12.75">
      <c r="A446" s="36">
        <v>4</v>
      </c>
      <c r="B446" s="7" t="s">
        <v>1857</v>
      </c>
      <c r="C446" s="21" t="s">
        <v>1858</v>
      </c>
      <c r="D446" s="21"/>
      <c r="E446" s="37" t="s">
        <v>2898</v>
      </c>
      <c r="F446" s="78">
        <v>47556</v>
      </c>
      <c r="G446" s="221" t="s">
        <v>100</v>
      </c>
      <c r="H446" s="21"/>
      <c r="I446" s="221">
        <v>2014</v>
      </c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  <c r="W446" s="47"/>
      <c r="X446" s="47"/>
      <c r="Y446" s="47"/>
    </row>
    <row r="447" spans="1:81" s="46" customFormat="1" ht="12.75">
      <c r="A447" s="36">
        <v>5</v>
      </c>
      <c r="B447" s="7" t="s">
        <v>2555</v>
      </c>
      <c r="C447" s="21"/>
      <c r="D447" s="21"/>
      <c r="E447" s="221" t="s">
        <v>2904</v>
      </c>
      <c r="F447" s="78">
        <v>3500000</v>
      </c>
      <c r="G447" s="221" t="s">
        <v>157</v>
      </c>
      <c r="H447" s="21"/>
      <c r="I447" s="21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  <c r="W447" s="47"/>
      <c r="X447" s="47"/>
      <c r="Y447" s="47"/>
    </row>
    <row r="448" spans="1:81" s="32" customFormat="1" ht="15">
      <c r="A448" s="318"/>
      <c r="F448" s="269"/>
      <c r="G448" s="108"/>
    </row>
    <row r="449" spans="1:81" s="32" customFormat="1" ht="15">
      <c r="A449" s="318"/>
      <c r="F449" s="269"/>
      <c r="G449" s="108"/>
    </row>
    <row r="450" spans="1:81" s="24" customFormat="1">
      <c r="A450" s="112">
        <v>15</v>
      </c>
      <c r="B450" s="111" t="s">
        <v>341</v>
      </c>
      <c r="C450" s="79"/>
      <c r="D450" s="23"/>
      <c r="E450" s="23"/>
      <c r="F450" s="262"/>
      <c r="G450" s="43"/>
      <c r="H450" s="23"/>
      <c r="I450" s="23"/>
      <c r="J450" s="23"/>
      <c r="K450" s="23"/>
      <c r="L450" s="23"/>
      <c r="M450" s="23"/>
      <c r="N450" s="23"/>
      <c r="O450" s="23"/>
      <c r="P450" s="23"/>
      <c r="Q450" s="23"/>
    </row>
    <row r="451" spans="1:81" s="25" customFormat="1" ht="12.75" customHeight="1">
      <c r="A451" s="316" t="s">
        <v>0</v>
      </c>
      <c r="B451" s="275" t="s">
        <v>48</v>
      </c>
      <c r="C451" s="275" t="s">
        <v>27</v>
      </c>
      <c r="D451" s="275" t="s">
        <v>148</v>
      </c>
      <c r="E451" s="275" t="s">
        <v>2916</v>
      </c>
      <c r="F451" s="275" t="s">
        <v>2907</v>
      </c>
      <c r="G451" s="275" t="s">
        <v>19</v>
      </c>
      <c r="H451" s="275" t="s">
        <v>49</v>
      </c>
      <c r="I451" s="275" t="s">
        <v>50</v>
      </c>
      <c r="J451" s="275" t="s">
        <v>1147</v>
      </c>
      <c r="K451" s="275" t="s">
        <v>51</v>
      </c>
      <c r="L451" s="275"/>
      <c r="M451" s="275"/>
      <c r="N451" s="275"/>
      <c r="O451" s="275" t="s">
        <v>52</v>
      </c>
      <c r="P451" s="275"/>
      <c r="Q451" s="275"/>
      <c r="R451" s="275"/>
      <c r="S451" s="275" t="s">
        <v>53</v>
      </c>
      <c r="T451" s="275" t="s">
        <v>54</v>
      </c>
      <c r="U451" s="275" t="s">
        <v>55</v>
      </c>
      <c r="V451" s="275" t="s">
        <v>56</v>
      </c>
      <c r="W451" s="275" t="s">
        <v>57</v>
      </c>
      <c r="X451" s="275" t="s">
        <v>159</v>
      </c>
      <c r="Y451" s="275" t="s">
        <v>72</v>
      </c>
      <c r="Z451" s="294" t="s">
        <v>58</v>
      </c>
      <c r="AA451" s="294" t="s">
        <v>167</v>
      </c>
      <c r="AB451" s="294"/>
      <c r="AC451" s="294"/>
      <c r="AD451" s="294"/>
      <c r="AE451" s="294"/>
      <c r="AF451" s="294"/>
      <c r="AG451" s="294" t="s">
        <v>164</v>
      </c>
      <c r="AH451" s="294"/>
      <c r="AI451" s="294"/>
      <c r="AJ451" s="294" t="s">
        <v>59</v>
      </c>
      <c r="AK451" s="294"/>
      <c r="AL451" s="294" t="s">
        <v>60</v>
      </c>
      <c r="AM451" s="294"/>
      <c r="AN451" s="294" t="s">
        <v>302</v>
      </c>
      <c r="AO451" s="294"/>
      <c r="AP451" s="294"/>
      <c r="AQ451" s="294"/>
      <c r="AR451" s="294"/>
      <c r="AS451" s="294"/>
      <c r="AT451" s="294"/>
      <c r="AU451" s="294"/>
      <c r="AV451" s="294"/>
      <c r="AW451" s="294"/>
      <c r="AX451" s="294"/>
      <c r="AY451" s="294"/>
      <c r="AZ451" s="297" t="s">
        <v>5</v>
      </c>
      <c r="BA451" s="297"/>
      <c r="BB451" s="297"/>
      <c r="BC451" s="297"/>
      <c r="BD451" s="297"/>
      <c r="BE451" s="297"/>
      <c r="BF451" s="297"/>
      <c r="BG451" s="297"/>
      <c r="BH451" s="297"/>
      <c r="BI451" s="297"/>
      <c r="BJ451" s="297"/>
      <c r="BK451" s="297"/>
      <c r="BL451" s="297"/>
      <c r="BM451" s="297"/>
      <c r="BN451" s="299" t="s">
        <v>61</v>
      </c>
      <c r="BO451" s="299"/>
      <c r="BP451" s="299"/>
      <c r="BQ451" s="299"/>
      <c r="BR451" s="299"/>
      <c r="BS451" s="299"/>
      <c r="BT451" s="299"/>
      <c r="BU451" s="299"/>
      <c r="BV451" s="299"/>
      <c r="BW451" s="299"/>
      <c r="BX451" s="299"/>
      <c r="BY451" s="299"/>
      <c r="BZ451" s="299"/>
      <c r="CA451" s="299"/>
      <c r="CB451" s="299"/>
      <c r="CC451" s="299"/>
    </row>
    <row r="452" spans="1:81" s="26" customFormat="1" ht="77.25" thickBot="1">
      <c r="A452" s="317"/>
      <c r="B452" s="276"/>
      <c r="C452" s="276"/>
      <c r="D452" s="276"/>
      <c r="E452" s="276"/>
      <c r="F452" s="276"/>
      <c r="G452" s="276"/>
      <c r="H452" s="276"/>
      <c r="I452" s="276"/>
      <c r="J452" s="276"/>
      <c r="K452" s="224" t="s">
        <v>62</v>
      </c>
      <c r="L452" s="224" t="s">
        <v>63</v>
      </c>
      <c r="M452" s="224" t="s">
        <v>64</v>
      </c>
      <c r="N452" s="224" t="s">
        <v>65</v>
      </c>
      <c r="O452" s="224" t="s">
        <v>66</v>
      </c>
      <c r="P452" s="224" t="s">
        <v>67</v>
      </c>
      <c r="Q452" s="224" t="s">
        <v>68</v>
      </c>
      <c r="R452" s="224" t="s">
        <v>69</v>
      </c>
      <c r="S452" s="276"/>
      <c r="T452" s="276"/>
      <c r="U452" s="276"/>
      <c r="V452" s="276"/>
      <c r="W452" s="276"/>
      <c r="X452" s="276"/>
      <c r="Y452" s="276"/>
      <c r="Z452" s="295"/>
      <c r="AA452" s="296" t="s">
        <v>28</v>
      </c>
      <c r="AB452" s="296" t="s">
        <v>165</v>
      </c>
      <c r="AC452" s="296" t="s">
        <v>166</v>
      </c>
      <c r="AD452" s="296" t="s">
        <v>70</v>
      </c>
      <c r="AE452" s="296" t="s">
        <v>71</v>
      </c>
      <c r="AF452" s="296" t="s">
        <v>72</v>
      </c>
      <c r="AG452" s="296" t="s">
        <v>73</v>
      </c>
      <c r="AH452" s="296" t="s">
        <v>30</v>
      </c>
      <c r="AI452" s="296" t="s">
        <v>72</v>
      </c>
      <c r="AJ452" s="296" t="s">
        <v>29</v>
      </c>
      <c r="AK452" s="296" t="s">
        <v>72</v>
      </c>
      <c r="AL452" s="296" t="s">
        <v>74</v>
      </c>
      <c r="AM452" s="296" t="s">
        <v>75</v>
      </c>
      <c r="AN452" s="296" t="s">
        <v>76</v>
      </c>
      <c r="AO452" s="296" t="s">
        <v>77</v>
      </c>
      <c r="AP452" s="296" t="s">
        <v>78</v>
      </c>
      <c r="AQ452" s="296" t="s">
        <v>79</v>
      </c>
      <c r="AR452" s="296" t="s">
        <v>80</v>
      </c>
      <c r="AS452" s="296" t="s">
        <v>81</v>
      </c>
      <c r="AT452" s="296" t="s">
        <v>82</v>
      </c>
      <c r="AU452" s="296" t="s">
        <v>303</v>
      </c>
      <c r="AV452" s="296" t="s">
        <v>83</v>
      </c>
      <c r="AW452" s="296" t="s">
        <v>84</v>
      </c>
      <c r="AX452" s="296" t="s">
        <v>85</v>
      </c>
      <c r="AY452" s="296" t="s">
        <v>169</v>
      </c>
      <c r="AZ452" s="298" t="s">
        <v>86</v>
      </c>
      <c r="BA452" s="298" t="s">
        <v>87</v>
      </c>
      <c r="BB452" s="298" t="s">
        <v>88</v>
      </c>
      <c r="BC452" s="298" t="s">
        <v>89</v>
      </c>
      <c r="BD452" s="298" t="s">
        <v>90</v>
      </c>
      <c r="BE452" s="298" t="s">
        <v>162</v>
      </c>
      <c r="BF452" s="298" t="s">
        <v>149</v>
      </c>
      <c r="BG452" s="298" t="s">
        <v>150</v>
      </c>
      <c r="BH452" s="298" t="s">
        <v>20</v>
      </c>
      <c r="BI452" s="298" t="s">
        <v>21</v>
      </c>
      <c r="BJ452" s="298" t="s">
        <v>22</v>
      </c>
      <c r="BK452" s="298" t="s">
        <v>91</v>
      </c>
      <c r="BL452" s="298" t="s">
        <v>23</v>
      </c>
      <c r="BM452" s="298" t="s">
        <v>24</v>
      </c>
      <c r="BN452" s="300" t="s">
        <v>25</v>
      </c>
      <c r="BO452" s="300" t="s">
        <v>18</v>
      </c>
      <c r="BP452" s="300" t="s">
        <v>151</v>
      </c>
      <c r="BQ452" s="300" t="s">
        <v>152</v>
      </c>
      <c r="BR452" s="300" t="s">
        <v>153</v>
      </c>
      <c r="BS452" s="300" t="s">
        <v>154</v>
      </c>
      <c r="BT452" s="300" t="s">
        <v>155</v>
      </c>
      <c r="BU452" s="300" t="s">
        <v>92</v>
      </c>
      <c r="BV452" s="300" t="s">
        <v>93</v>
      </c>
      <c r="BW452" s="300" t="s">
        <v>94</v>
      </c>
      <c r="BX452" s="300" t="s">
        <v>156</v>
      </c>
      <c r="BY452" s="300" t="s">
        <v>95</v>
      </c>
      <c r="BZ452" s="300" t="s">
        <v>163</v>
      </c>
      <c r="CA452" s="300" t="s">
        <v>96</v>
      </c>
      <c r="CB452" s="300" t="s">
        <v>97</v>
      </c>
      <c r="CC452" s="300" t="s">
        <v>24</v>
      </c>
    </row>
    <row r="453" spans="1:81" s="124" customFormat="1" ht="39" thickTop="1">
      <c r="A453" s="36">
        <v>1</v>
      </c>
      <c r="B453" s="76" t="s">
        <v>834</v>
      </c>
      <c r="C453" s="76" t="s">
        <v>1874</v>
      </c>
      <c r="D453" s="37" t="s">
        <v>1873</v>
      </c>
      <c r="E453" s="33" t="s">
        <v>2896</v>
      </c>
      <c r="F453" s="78">
        <v>5867050</v>
      </c>
      <c r="G453" s="37" t="s">
        <v>157</v>
      </c>
      <c r="H453" s="39">
        <v>1676.3</v>
      </c>
      <c r="I453" s="38" t="s">
        <v>1872</v>
      </c>
      <c r="J453" s="38" t="s">
        <v>101</v>
      </c>
      <c r="K453" s="38" t="s">
        <v>102</v>
      </c>
      <c r="L453" s="38" t="s">
        <v>138</v>
      </c>
      <c r="M453" s="4" t="s">
        <v>104</v>
      </c>
      <c r="N453" s="4" t="s">
        <v>104</v>
      </c>
      <c r="O453" s="37" t="s">
        <v>1879</v>
      </c>
      <c r="P453" s="37" t="s">
        <v>1878</v>
      </c>
      <c r="Q453" s="37" t="s">
        <v>817</v>
      </c>
      <c r="R453" s="37" t="s">
        <v>823</v>
      </c>
      <c r="S453" s="4" t="s">
        <v>109</v>
      </c>
      <c r="T453" s="37" t="s">
        <v>1863</v>
      </c>
      <c r="U453" s="37"/>
      <c r="V453" s="4" t="s">
        <v>109</v>
      </c>
      <c r="W453" s="4" t="s">
        <v>104</v>
      </c>
      <c r="X453" s="4" t="s">
        <v>104</v>
      </c>
      <c r="Y453" s="77"/>
      <c r="Z453" s="4" t="s">
        <v>104</v>
      </c>
      <c r="AA453" s="4" t="s">
        <v>104</v>
      </c>
      <c r="AB453" s="4"/>
      <c r="AC453" s="4"/>
      <c r="AD453" s="4"/>
      <c r="AE453" s="4" t="s">
        <v>109</v>
      </c>
      <c r="AF453" s="4"/>
      <c r="AG453" s="4" t="s">
        <v>109</v>
      </c>
      <c r="AH453" s="4"/>
      <c r="AI453" s="4"/>
      <c r="AJ453" s="4" t="s">
        <v>441</v>
      </c>
      <c r="AK453" s="4"/>
      <c r="AL453" s="4" t="s">
        <v>111</v>
      </c>
      <c r="AM453" s="4" t="s">
        <v>1772</v>
      </c>
      <c r="AN453" s="4"/>
      <c r="AO453" s="4"/>
      <c r="AP453" s="4"/>
      <c r="AQ453" s="4"/>
      <c r="AR453" s="4"/>
      <c r="AS453" s="4"/>
      <c r="AT453" s="4"/>
      <c r="AU453" s="4"/>
      <c r="AV453" s="4"/>
      <c r="AW453" s="4"/>
      <c r="AX453" s="4"/>
      <c r="AY453" s="4"/>
      <c r="AZ453" s="4" t="s">
        <v>104</v>
      </c>
      <c r="BA453" s="4" t="s">
        <v>104</v>
      </c>
      <c r="BB453" s="4" t="s">
        <v>109</v>
      </c>
      <c r="BC453" s="4" t="s">
        <v>104</v>
      </c>
      <c r="BD453" s="4" t="s">
        <v>109</v>
      </c>
      <c r="BE453" s="4" t="s">
        <v>1861</v>
      </c>
      <c r="BF453" s="27" t="s">
        <v>1870</v>
      </c>
      <c r="BG453" s="37" t="s">
        <v>6</v>
      </c>
      <c r="BH453" s="4" t="s">
        <v>104</v>
      </c>
      <c r="BI453" s="4" t="s">
        <v>104</v>
      </c>
      <c r="BJ453" s="4" t="s">
        <v>109</v>
      </c>
      <c r="BK453" s="4" t="s">
        <v>104</v>
      </c>
      <c r="BL453" s="4" t="s">
        <v>104</v>
      </c>
      <c r="BM453" s="4" t="s">
        <v>1859</v>
      </c>
      <c r="BN453" s="4" t="s">
        <v>104</v>
      </c>
      <c r="BO453" s="77" t="s">
        <v>104</v>
      </c>
      <c r="BP453" s="37" t="s">
        <v>1601</v>
      </c>
      <c r="BQ453" s="37"/>
      <c r="BR453" s="37" t="s">
        <v>957</v>
      </c>
      <c r="BS453" s="37"/>
      <c r="BT453" s="37"/>
      <c r="BU453" s="77" t="s">
        <v>109</v>
      </c>
      <c r="BV453" s="77" t="s">
        <v>109</v>
      </c>
      <c r="BW453" s="77" t="s">
        <v>109</v>
      </c>
      <c r="BX453" s="38"/>
      <c r="BY453" s="77" t="s">
        <v>104</v>
      </c>
      <c r="BZ453" s="77" t="s">
        <v>1155</v>
      </c>
      <c r="CA453" s="77" t="s">
        <v>104</v>
      </c>
      <c r="CB453" s="77" t="s">
        <v>104</v>
      </c>
      <c r="CC453" s="77"/>
    </row>
    <row r="454" spans="1:81" s="124" customFormat="1" ht="38.25">
      <c r="A454" s="36">
        <v>2</v>
      </c>
      <c r="B454" s="76" t="s">
        <v>1877</v>
      </c>
      <c r="C454" s="76" t="s">
        <v>1874</v>
      </c>
      <c r="D454" s="37" t="s">
        <v>1873</v>
      </c>
      <c r="E454" s="33" t="s">
        <v>2896</v>
      </c>
      <c r="F454" s="78">
        <v>385000</v>
      </c>
      <c r="G454" s="37" t="s">
        <v>157</v>
      </c>
      <c r="H454" s="39">
        <v>110</v>
      </c>
      <c r="I454" s="38" t="s">
        <v>1872</v>
      </c>
      <c r="J454" s="38" t="s">
        <v>101</v>
      </c>
      <c r="K454" s="38" t="s">
        <v>138</v>
      </c>
      <c r="L454" s="38" t="s">
        <v>103</v>
      </c>
      <c r="M454" s="4" t="s">
        <v>109</v>
      </c>
      <c r="N454" s="4" t="s">
        <v>109</v>
      </c>
      <c r="O454" s="37" t="s">
        <v>1875</v>
      </c>
      <c r="P454" s="37" t="s">
        <v>871</v>
      </c>
      <c r="Q454" s="37" t="s">
        <v>817</v>
      </c>
      <c r="R454" s="37" t="s">
        <v>824</v>
      </c>
      <c r="S454" s="4" t="s">
        <v>109</v>
      </c>
      <c r="T454" s="37" t="s">
        <v>1863</v>
      </c>
      <c r="U454" s="37"/>
      <c r="V454" s="4" t="s">
        <v>109</v>
      </c>
      <c r="W454" s="4" t="s">
        <v>104</v>
      </c>
      <c r="X454" s="4" t="s">
        <v>104</v>
      </c>
      <c r="Y454" s="77"/>
      <c r="Z454" s="4" t="s">
        <v>104</v>
      </c>
      <c r="AA454" s="4" t="s">
        <v>104</v>
      </c>
      <c r="AB454" s="4"/>
      <c r="AC454" s="4"/>
      <c r="AD454" s="4"/>
      <c r="AE454" s="4" t="s">
        <v>109</v>
      </c>
      <c r="AF454" s="4"/>
      <c r="AG454" s="4" t="s">
        <v>109</v>
      </c>
      <c r="AH454" s="4"/>
      <c r="AI454" s="4"/>
      <c r="AJ454" s="4" t="s">
        <v>441</v>
      </c>
      <c r="AK454" s="4"/>
      <c r="AL454" s="4" t="s">
        <v>111</v>
      </c>
      <c r="AM454" s="4" t="s">
        <v>1772</v>
      </c>
      <c r="AN454" s="4"/>
      <c r="AO454" s="4"/>
      <c r="AP454" s="4"/>
      <c r="AQ454" s="4"/>
      <c r="AR454" s="4"/>
      <c r="AS454" s="4"/>
      <c r="AT454" s="4"/>
      <c r="AU454" s="4"/>
      <c r="AV454" s="4"/>
      <c r="AW454" s="4"/>
      <c r="AX454" s="4"/>
      <c r="AY454" s="4"/>
      <c r="AZ454" s="4" t="s">
        <v>104</v>
      </c>
      <c r="BA454" s="4" t="s">
        <v>104</v>
      </c>
      <c r="BB454" s="4" t="s">
        <v>109</v>
      </c>
      <c r="BC454" s="4" t="s">
        <v>104</v>
      </c>
      <c r="BD454" s="4" t="s">
        <v>109</v>
      </c>
      <c r="BE454" s="4" t="s">
        <v>109</v>
      </c>
      <c r="BF454" s="27" t="s">
        <v>1870</v>
      </c>
      <c r="BG454" s="37" t="s">
        <v>6</v>
      </c>
      <c r="BH454" s="4" t="s">
        <v>109</v>
      </c>
      <c r="BI454" s="4" t="s">
        <v>104</v>
      </c>
      <c r="BJ454" s="4" t="s">
        <v>109</v>
      </c>
      <c r="BK454" s="4" t="s">
        <v>109</v>
      </c>
      <c r="BL454" s="4" t="s">
        <v>104</v>
      </c>
      <c r="BM454" s="4" t="s">
        <v>1859</v>
      </c>
      <c r="BN454" s="4" t="s">
        <v>104</v>
      </c>
      <c r="BO454" s="77" t="s">
        <v>104</v>
      </c>
      <c r="BP454" s="37"/>
      <c r="BQ454" s="37"/>
      <c r="BR454" s="37"/>
      <c r="BS454" s="37"/>
      <c r="BT454" s="37"/>
      <c r="BU454" s="77" t="s">
        <v>109</v>
      </c>
      <c r="BV454" s="77" t="s">
        <v>109</v>
      </c>
      <c r="BW454" s="77" t="s">
        <v>109</v>
      </c>
      <c r="BX454" s="38"/>
      <c r="BY454" s="77" t="s">
        <v>104</v>
      </c>
      <c r="BZ454" s="77" t="s">
        <v>1155</v>
      </c>
      <c r="CA454" s="77" t="s">
        <v>104</v>
      </c>
      <c r="CB454" s="77" t="s">
        <v>104</v>
      </c>
      <c r="CC454" s="77"/>
    </row>
    <row r="455" spans="1:81" s="124" customFormat="1" ht="38.25">
      <c r="A455" s="36">
        <v>3</v>
      </c>
      <c r="B455" s="76" t="s">
        <v>1876</v>
      </c>
      <c r="C455" s="76" t="s">
        <v>1874</v>
      </c>
      <c r="D455" s="37" t="s">
        <v>1873</v>
      </c>
      <c r="E455" s="33" t="s">
        <v>2896</v>
      </c>
      <c r="F455" s="78">
        <v>927500</v>
      </c>
      <c r="G455" s="37" t="s">
        <v>157</v>
      </c>
      <c r="H455" s="39">
        <v>265</v>
      </c>
      <c r="I455" s="38" t="s">
        <v>1872</v>
      </c>
      <c r="J455" s="38" t="s">
        <v>101</v>
      </c>
      <c r="K455" s="38" t="s">
        <v>138</v>
      </c>
      <c r="L455" s="38" t="s">
        <v>103</v>
      </c>
      <c r="M455" s="4" t="s">
        <v>109</v>
      </c>
      <c r="N455" s="4" t="s">
        <v>109</v>
      </c>
      <c r="O455" s="37" t="s">
        <v>1875</v>
      </c>
      <c r="P455" s="37" t="s">
        <v>871</v>
      </c>
      <c r="Q455" s="37" t="s">
        <v>817</v>
      </c>
      <c r="R455" s="37" t="s">
        <v>824</v>
      </c>
      <c r="S455" s="4" t="s">
        <v>109</v>
      </c>
      <c r="T455" s="37" t="s">
        <v>1863</v>
      </c>
      <c r="U455" s="37"/>
      <c r="V455" s="4" t="s">
        <v>109</v>
      </c>
      <c r="W455" s="4" t="s">
        <v>104</v>
      </c>
      <c r="X455" s="4" t="s">
        <v>104</v>
      </c>
      <c r="Y455" s="77"/>
      <c r="Z455" s="4" t="s">
        <v>104</v>
      </c>
      <c r="AA455" s="4" t="s">
        <v>104</v>
      </c>
      <c r="AB455" s="4"/>
      <c r="AC455" s="4"/>
      <c r="AD455" s="4"/>
      <c r="AE455" s="4" t="s">
        <v>109</v>
      </c>
      <c r="AF455" s="4"/>
      <c r="AG455" s="4" t="s">
        <v>109</v>
      </c>
      <c r="AH455" s="4"/>
      <c r="AI455" s="4"/>
      <c r="AJ455" s="4" t="s">
        <v>441</v>
      </c>
      <c r="AK455" s="4"/>
      <c r="AL455" s="4" t="s">
        <v>111</v>
      </c>
      <c r="AM455" s="4" t="s">
        <v>1772</v>
      </c>
      <c r="AN455" s="4"/>
      <c r="AO455" s="4"/>
      <c r="AP455" s="4"/>
      <c r="AQ455" s="4"/>
      <c r="AR455" s="4"/>
      <c r="AS455" s="4"/>
      <c r="AT455" s="4"/>
      <c r="AU455" s="4"/>
      <c r="AV455" s="4"/>
      <c r="AW455" s="4"/>
      <c r="AX455" s="4"/>
      <c r="AY455" s="4"/>
      <c r="AZ455" s="4" t="s">
        <v>104</v>
      </c>
      <c r="BA455" s="4" t="s">
        <v>104</v>
      </c>
      <c r="BB455" s="4" t="s">
        <v>109</v>
      </c>
      <c r="BC455" s="4" t="s">
        <v>104</v>
      </c>
      <c r="BD455" s="4" t="s">
        <v>109</v>
      </c>
      <c r="BE455" s="4" t="s">
        <v>109</v>
      </c>
      <c r="BF455" s="19" t="s">
        <v>1870</v>
      </c>
      <c r="BG455" s="4" t="s">
        <v>6</v>
      </c>
      <c r="BH455" s="4" t="s">
        <v>109</v>
      </c>
      <c r="BI455" s="4" t="s">
        <v>104</v>
      </c>
      <c r="BJ455" s="4" t="s">
        <v>109</v>
      </c>
      <c r="BK455" s="4" t="s">
        <v>109</v>
      </c>
      <c r="BL455" s="4" t="s">
        <v>104</v>
      </c>
      <c r="BM455" s="4" t="s">
        <v>1859</v>
      </c>
      <c r="BN455" s="4" t="s">
        <v>104</v>
      </c>
      <c r="BO455" s="4" t="s">
        <v>104</v>
      </c>
      <c r="BP455" s="4"/>
      <c r="BQ455" s="4"/>
      <c r="BR455" s="4"/>
      <c r="BS455" s="4"/>
      <c r="BT455" s="4"/>
      <c r="BU455" s="4" t="s">
        <v>109</v>
      </c>
      <c r="BV455" s="4" t="s">
        <v>109</v>
      </c>
      <c r="BW455" s="4" t="s">
        <v>109</v>
      </c>
      <c r="BX455" s="4"/>
      <c r="BY455" s="4" t="s">
        <v>104</v>
      </c>
      <c r="BZ455" s="4" t="s">
        <v>1155</v>
      </c>
      <c r="CA455" s="4" t="s">
        <v>104</v>
      </c>
      <c r="CB455" s="4" t="s">
        <v>104</v>
      </c>
      <c r="CC455" s="4"/>
    </row>
    <row r="456" spans="1:81" s="48" customFormat="1" ht="38.25">
      <c r="A456" s="36">
        <v>4</v>
      </c>
      <c r="B456" s="30" t="s">
        <v>829</v>
      </c>
      <c r="C456" s="76" t="s">
        <v>1874</v>
      </c>
      <c r="D456" s="27" t="s">
        <v>1873</v>
      </c>
      <c r="E456" s="33" t="s">
        <v>2896</v>
      </c>
      <c r="F456" s="45">
        <v>409500</v>
      </c>
      <c r="G456" s="27" t="s">
        <v>157</v>
      </c>
      <c r="H456" s="28">
        <v>273</v>
      </c>
      <c r="I456" s="29" t="s">
        <v>1872</v>
      </c>
      <c r="J456" s="29" t="s">
        <v>101</v>
      </c>
      <c r="K456" s="29" t="s">
        <v>118</v>
      </c>
      <c r="L456" s="29" t="s">
        <v>103</v>
      </c>
      <c r="M456" s="19" t="s">
        <v>109</v>
      </c>
      <c r="N456" s="19" t="s">
        <v>109</v>
      </c>
      <c r="O456" s="27" t="s">
        <v>852</v>
      </c>
      <c r="P456" s="27" t="s">
        <v>1871</v>
      </c>
      <c r="Q456" s="27" t="s">
        <v>817</v>
      </c>
      <c r="R456" s="27" t="s">
        <v>825</v>
      </c>
      <c r="S456" s="19" t="s">
        <v>109</v>
      </c>
      <c r="T456" s="27" t="s">
        <v>1863</v>
      </c>
      <c r="U456" s="27"/>
      <c r="V456" s="19" t="s">
        <v>109</v>
      </c>
      <c r="W456" s="19" t="s">
        <v>104</v>
      </c>
      <c r="X456" s="19" t="s">
        <v>104</v>
      </c>
      <c r="Y456" s="8"/>
      <c r="Z456" s="4" t="s">
        <v>104</v>
      </c>
      <c r="AA456" s="4" t="s">
        <v>104</v>
      </c>
      <c r="AB456" s="4"/>
      <c r="AC456" s="4"/>
      <c r="AD456" s="4"/>
      <c r="AE456" s="4" t="s">
        <v>109</v>
      </c>
      <c r="AF456" s="4"/>
      <c r="AG456" s="4" t="s">
        <v>109</v>
      </c>
      <c r="AH456" s="4"/>
      <c r="AI456" s="4"/>
      <c r="AJ456" s="4" t="s">
        <v>441</v>
      </c>
      <c r="AK456" s="4"/>
      <c r="AL456" s="4" t="s">
        <v>111</v>
      </c>
      <c r="AM456" s="4" t="s">
        <v>1772</v>
      </c>
      <c r="AN456" s="4"/>
      <c r="AO456" s="4"/>
      <c r="AP456" s="4"/>
      <c r="AQ456" s="4"/>
      <c r="AR456" s="4"/>
      <c r="AS456" s="4"/>
      <c r="AT456" s="4"/>
      <c r="AU456" s="4"/>
      <c r="AV456" s="4"/>
      <c r="AW456" s="4"/>
      <c r="AX456" s="4"/>
      <c r="AY456" s="4"/>
      <c r="AZ456" s="4" t="s">
        <v>104</v>
      </c>
      <c r="BA456" s="4" t="s">
        <v>104</v>
      </c>
      <c r="BB456" s="4" t="s">
        <v>109</v>
      </c>
      <c r="BC456" s="4" t="s">
        <v>104</v>
      </c>
      <c r="BD456" s="4" t="s">
        <v>109</v>
      </c>
      <c r="BE456" s="4" t="s">
        <v>109</v>
      </c>
      <c r="BF456" s="19" t="s">
        <v>1870</v>
      </c>
      <c r="BG456" s="4" t="s">
        <v>6</v>
      </c>
      <c r="BH456" s="4" t="s">
        <v>109</v>
      </c>
      <c r="BI456" s="4" t="s">
        <v>104</v>
      </c>
      <c r="BJ456" s="4" t="s">
        <v>109</v>
      </c>
      <c r="BK456" s="4" t="s">
        <v>109</v>
      </c>
      <c r="BL456" s="4" t="s">
        <v>104</v>
      </c>
      <c r="BM456" s="4" t="s">
        <v>1859</v>
      </c>
      <c r="BN456" s="4" t="s">
        <v>104</v>
      </c>
      <c r="BO456" s="4" t="s">
        <v>104</v>
      </c>
      <c r="BP456" s="4"/>
      <c r="BQ456" s="4"/>
      <c r="BR456" s="4"/>
      <c r="BS456" s="4"/>
      <c r="BT456" s="4"/>
      <c r="BU456" s="4" t="s">
        <v>109</v>
      </c>
      <c r="BV456" s="4" t="s">
        <v>109</v>
      </c>
      <c r="BW456" s="4" t="s">
        <v>109</v>
      </c>
      <c r="BX456" s="4"/>
      <c r="BY456" s="4" t="s">
        <v>104</v>
      </c>
      <c r="BZ456" s="4" t="s">
        <v>1155</v>
      </c>
      <c r="CA456" s="4" t="s">
        <v>104</v>
      </c>
      <c r="CB456" s="4" t="s">
        <v>104</v>
      </c>
      <c r="CC456" s="4"/>
    </row>
    <row r="457" spans="1:81" s="48" customFormat="1" ht="38.25">
      <c r="A457" s="36">
        <v>5</v>
      </c>
      <c r="B457" s="30" t="s">
        <v>834</v>
      </c>
      <c r="C457" s="30" t="s">
        <v>1869</v>
      </c>
      <c r="D457" s="27" t="s">
        <v>1868</v>
      </c>
      <c r="E457" s="33" t="s">
        <v>2896</v>
      </c>
      <c r="F457" s="45">
        <v>10500000</v>
      </c>
      <c r="G457" s="27" t="s">
        <v>157</v>
      </c>
      <c r="H457" s="28">
        <v>1504.71</v>
      </c>
      <c r="I457" s="29" t="s">
        <v>1867</v>
      </c>
      <c r="J457" s="29" t="s">
        <v>101</v>
      </c>
      <c r="K457" s="29" t="s">
        <v>102</v>
      </c>
      <c r="L457" s="29" t="s">
        <v>138</v>
      </c>
      <c r="M457" s="19" t="s">
        <v>104</v>
      </c>
      <c r="N457" s="19" t="s">
        <v>104</v>
      </c>
      <c r="O457" s="27" t="s">
        <v>1866</v>
      </c>
      <c r="P457" s="27" t="s">
        <v>1865</v>
      </c>
      <c r="Q457" s="27" t="s">
        <v>817</v>
      </c>
      <c r="R457" s="27" t="s">
        <v>1864</v>
      </c>
      <c r="S457" s="19" t="s">
        <v>109</v>
      </c>
      <c r="T457" s="27" t="s">
        <v>1863</v>
      </c>
      <c r="U457" s="27" t="s">
        <v>1862</v>
      </c>
      <c r="V457" s="19" t="s">
        <v>104</v>
      </c>
      <c r="W457" s="19" t="s">
        <v>104</v>
      </c>
      <c r="X457" s="19" t="s">
        <v>104</v>
      </c>
      <c r="Y457" s="8"/>
      <c r="Z457" s="4" t="s">
        <v>104</v>
      </c>
      <c r="AA457" s="4" t="s">
        <v>104</v>
      </c>
      <c r="AB457" s="4"/>
      <c r="AC457" s="4"/>
      <c r="AD457" s="4"/>
      <c r="AE457" s="4" t="s">
        <v>109</v>
      </c>
      <c r="AF457" s="4"/>
      <c r="AG457" s="4" t="s">
        <v>109</v>
      </c>
      <c r="AH457" s="4"/>
      <c r="AI457" s="4"/>
      <c r="AJ457" s="4" t="s">
        <v>441</v>
      </c>
      <c r="AK457" s="4"/>
      <c r="AL457" s="4" t="s">
        <v>111</v>
      </c>
      <c r="AM457" s="4" t="s">
        <v>1772</v>
      </c>
      <c r="AN457" s="4"/>
      <c r="AO457" s="4"/>
      <c r="AP457" s="4"/>
      <c r="AQ457" s="4"/>
      <c r="AR457" s="4"/>
      <c r="AS457" s="4"/>
      <c r="AT457" s="4"/>
      <c r="AU457" s="4"/>
      <c r="AV457" s="4"/>
      <c r="AW457" s="4"/>
      <c r="AX457" s="4"/>
      <c r="AY457" s="4"/>
      <c r="AZ457" s="4" t="s">
        <v>104</v>
      </c>
      <c r="BA457" s="4" t="s">
        <v>104</v>
      </c>
      <c r="BB457" s="4" t="s">
        <v>109</v>
      </c>
      <c r="BC457" s="4" t="s">
        <v>104</v>
      </c>
      <c r="BD457" s="4" t="s">
        <v>109</v>
      </c>
      <c r="BE457" s="4" t="s">
        <v>1861</v>
      </c>
      <c r="BF457" s="4" t="s">
        <v>6</v>
      </c>
      <c r="BG457" s="19" t="s">
        <v>1860</v>
      </c>
      <c r="BH457" s="4" t="s">
        <v>109</v>
      </c>
      <c r="BI457" s="4" t="s">
        <v>104</v>
      </c>
      <c r="BJ457" s="4" t="s">
        <v>115</v>
      </c>
      <c r="BK457" s="4" t="s">
        <v>109</v>
      </c>
      <c r="BL457" s="4" t="s">
        <v>104</v>
      </c>
      <c r="BM457" s="4" t="s">
        <v>1859</v>
      </c>
      <c r="BN457" s="4" t="s">
        <v>104</v>
      </c>
      <c r="BO457" s="4" t="s">
        <v>104</v>
      </c>
      <c r="BP457" s="4" t="s">
        <v>1329</v>
      </c>
      <c r="BQ457" s="4"/>
      <c r="BR457" s="4" t="s">
        <v>1375</v>
      </c>
      <c r="BS457" s="4"/>
      <c r="BT457" s="4"/>
      <c r="BU457" s="4" t="s">
        <v>109</v>
      </c>
      <c r="BV457" s="4" t="s">
        <v>109</v>
      </c>
      <c r="BW457" s="19" t="s">
        <v>1158</v>
      </c>
      <c r="BX457" s="4"/>
      <c r="BY457" s="4" t="s">
        <v>104</v>
      </c>
      <c r="BZ457" s="4" t="s">
        <v>1791</v>
      </c>
      <c r="CA457" s="4" t="s">
        <v>104</v>
      </c>
      <c r="CB457" s="4" t="s">
        <v>104</v>
      </c>
      <c r="CC457" s="4"/>
    </row>
    <row r="458" spans="1:81" s="46" customFormat="1" ht="12.75">
      <c r="A458" s="36">
        <v>6</v>
      </c>
      <c r="B458" s="7" t="s">
        <v>1165</v>
      </c>
      <c r="C458" s="21"/>
      <c r="D458" s="21"/>
      <c r="E458" s="37" t="s">
        <v>2898</v>
      </c>
      <c r="F458" s="78">
        <v>786180.62</v>
      </c>
      <c r="G458" s="221" t="s">
        <v>100</v>
      </c>
      <c r="H458" s="21"/>
      <c r="I458" s="21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  <c r="W458" s="47"/>
      <c r="X458" s="47"/>
      <c r="Y458" s="47"/>
    </row>
    <row r="459" spans="1:81" s="46" customFormat="1" ht="25.5">
      <c r="A459" s="36">
        <v>7</v>
      </c>
      <c r="B459" s="7" t="s">
        <v>449</v>
      </c>
      <c r="C459" s="21"/>
      <c r="D459" s="21"/>
      <c r="E459" s="37" t="s">
        <v>2898</v>
      </c>
      <c r="F459" s="78">
        <v>1110228.69</v>
      </c>
      <c r="G459" s="221" t="s">
        <v>100</v>
      </c>
      <c r="H459" s="21"/>
      <c r="I459" s="21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</row>
    <row r="460" spans="1:81" s="46" customFormat="1" ht="12.75">
      <c r="A460" s="36">
        <v>8</v>
      </c>
      <c r="B460" s="7" t="s">
        <v>827</v>
      </c>
      <c r="C460" s="21"/>
      <c r="D460" s="21"/>
      <c r="E460" s="37" t="s">
        <v>2898</v>
      </c>
      <c r="F460" s="78">
        <v>88537.38</v>
      </c>
      <c r="G460" s="221" t="s">
        <v>100</v>
      </c>
      <c r="H460" s="21"/>
      <c r="I460" s="21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</row>
    <row r="461" spans="1:81" s="32" customFormat="1" ht="15">
      <c r="A461" s="318"/>
      <c r="F461" s="269"/>
      <c r="G461" s="108"/>
    </row>
    <row r="462" spans="1:81" s="32" customFormat="1" ht="15">
      <c r="A462" s="318"/>
      <c r="F462" s="269"/>
      <c r="G462" s="108"/>
    </row>
    <row r="463" spans="1:81" s="24" customFormat="1">
      <c r="A463" s="112">
        <v>16</v>
      </c>
      <c r="B463" s="111" t="s">
        <v>726</v>
      </c>
      <c r="C463" s="79"/>
      <c r="D463" s="23"/>
      <c r="E463" s="23"/>
      <c r="F463" s="262"/>
      <c r="G463" s="43"/>
      <c r="H463" s="23"/>
      <c r="I463" s="23"/>
      <c r="J463" s="23"/>
      <c r="K463" s="23"/>
      <c r="L463" s="23"/>
      <c r="M463" s="23"/>
      <c r="N463" s="23"/>
      <c r="O463" s="23"/>
      <c r="P463" s="23"/>
      <c r="Q463" s="23"/>
    </row>
    <row r="464" spans="1:81" s="25" customFormat="1" ht="12.75" customHeight="1">
      <c r="A464" s="316" t="s">
        <v>0</v>
      </c>
      <c r="B464" s="275" t="s">
        <v>48</v>
      </c>
      <c r="C464" s="275" t="s">
        <v>27</v>
      </c>
      <c r="D464" s="275" t="s">
        <v>148</v>
      </c>
      <c r="E464" s="275" t="s">
        <v>2916</v>
      </c>
      <c r="F464" s="275" t="s">
        <v>2907</v>
      </c>
      <c r="G464" s="275" t="s">
        <v>19</v>
      </c>
      <c r="H464" s="275" t="s">
        <v>49</v>
      </c>
      <c r="I464" s="275" t="s">
        <v>50</v>
      </c>
      <c r="J464" s="275" t="s">
        <v>1147</v>
      </c>
      <c r="K464" s="275" t="s">
        <v>51</v>
      </c>
      <c r="L464" s="275"/>
      <c r="M464" s="275"/>
      <c r="N464" s="275"/>
      <c r="O464" s="275" t="s">
        <v>52</v>
      </c>
      <c r="P464" s="275"/>
      <c r="Q464" s="275"/>
      <c r="R464" s="275"/>
      <c r="S464" s="275" t="s">
        <v>53</v>
      </c>
      <c r="T464" s="275" t="s">
        <v>54</v>
      </c>
      <c r="U464" s="275" t="s">
        <v>55</v>
      </c>
      <c r="V464" s="275" t="s">
        <v>56</v>
      </c>
      <c r="W464" s="275" t="s">
        <v>57</v>
      </c>
      <c r="X464" s="275" t="s">
        <v>159</v>
      </c>
      <c r="Y464" s="275" t="s">
        <v>72</v>
      </c>
      <c r="Z464" s="294" t="s">
        <v>58</v>
      </c>
      <c r="AA464" s="294" t="s">
        <v>167</v>
      </c>
      <c r="AB464" s="294"/>
      <c r="AC464" s="294"/>
      <c r="AD464" s="294"/>
      <c r="AE464" s="294"/>
      <c r="AF464" s="294"/>
      <c r="AG464" s="294" t="s">
        <v>164</v>
      </c>
      <c r="AH464" s="294"/>
      <c r="AI464" s="294"/>
      <c r="AJ464" s="294" t="s">
        <v>59</v>
      </c>
      <c r="AK464" s="294"/>
      <c r="AL464" s="294" t="s">
        <v>60</v>
      </c>
      <c r="AM464" s="294"/>
      <c r="AN464" s="294" t="s">
        <v>302</v>
      </c>
      <c r="AO464" s="294"/>
      <c r="AP464" s="294"/>
      <c r="AQ464" s="294"/>
      <c r="AR464" s="294"/>
      <c r="AS464" s="294"/>
      <c r="AT464" s="294"/>
      <c r="AU464" s="294"/>
      <c r="AV464" s="294"/>
      <c r="AW464" s="294"/>
      <c r="AX464" s="294"/>
      <c r="AY464" s="294"/>
      <c r="AZ464" s="297" t="s">
        <v>5</v>
      </c>
      <c r="BA464" s="297"/>
      <c r="BB464" s="297"/>
      <c r="BC464" s="297"/>
      <c r="BD464" s="297"/>
      <c r="BE464" s="297"/>
      <c r="BF464" s="297"/>
      <c r="BG464" s="297"/>
      <c r="BH464" s="297"/>
      <c r="BI464" s="297"/>
      <c r="BJ464" s="297"/>
      <c r="BK464" s="297"/>
      <c r="BL464" s="297"/>
      <c r="BM464" s="297"/>
      <c r="BN464" s="299" t="s">
        <v>61</v>
      </c>
      <c r="BO464" s="299"/>
      <c r="BP464" s="299"/>
      <c r="BQ464" s="299"/>
      <c r="BR464" s="299"/>
      <c r="BS464" s="299"/>
      <c r="BT464" s="299"/>
      <c r="BU464" s="299"/>
      <c r="BV464" s="299"/>
      <c r="BW464" s="299"/>
      <c r="BX464" s="299"/>
      <c r="BY464" s="299"/>
      <c r="BZ464" s="299"/>
      <c r="CA464" s="299"/>
      <c r="CB464" s="299"/>
      <c r="CC464" s="299"/>
    </row>
    <row r="465" spans="1:81" s="26" customFormat="1" ht="77.25" thickBot="1">
      <c r="A465" s="317"/>
      <c r="B465" s="276"/>
      <c r="C465" s="276"/>
      <c r="D465" s="276"/>
      <c r="E465" s="276"/>
      <c r="F465" s="276"/>
      <c r="G465" s="276"/>
      <c r="H465" s="276"/>
      <c r="I465" s="276"/>
      <c r="J465" s="276"/>
      <c r="K465" s="224" t="s">
        <v>62</v>
      </c>
      <c r="L465" s="224" t="s">
        <v>63</v>
      </c>
      <c r="M465" s="224" t="s">
        <v>64</v>
      </c>
      <c r="N465" s="224" t="s">
        <v>65</v>
      </c>
      <c r="O465" s="224" t="s">
        <v>66</v>
      </c>
      <c r="P465" s="224" t="s">
        <v>67</v>
      </c>
      <c r="Q465" s="224" t="s">
        <v>68</v>
      </c>
      <c r="R465" s="224" t="s">
        <v>69</v>
      </c>
      <c r="S465" s="276"/>
      <c r="T465" s="276"/>
      <c r="U465" s="276"/>
      <c r="V465" s="276"/>
      <c r="W465" s="276"/>
      <c r="X465" s="276"/>
      <c r="Y465" s="276"/>
      <c r="Z465" s="295"/>
      <c r="AA465" s="296" t="s">
        <v>28</v>
      </c>
      <c r="AB465" s="296" t="s">
        <v>165</v>
      </c>
      <c r="AC465" s="296" t="s">
        <v>166</v>
      </c>
      <c r="AD465" s="296" t="s">
        <v>70</v>
      </c>
      <c r="AE465" s="296" t="s">
        <v>71</v>
      </c>
      <c r="AF465" s="296" t="s">
        <v>72</v>
      </c>
      <c r="AG465" s="296" t="s">
        <v>73</v>
      </c>
      <c r="AH465" s="296" t="s">
        <v>30</v>
      </c>
      <c r="AI465" s="296" t="s">
        <v>72</v>
      </c>
      <c r="AJ465" s="296" t="s">
        <v>29</v>
      </c>
      <c r="AK465" s="296" t="s">
        <v>72</v>
      </c>
      <c r="AL465" s="296" t="s">
        <v>74</v>
      </c>
      <c r="AM465" s="296" t="s">
        <v>75</v>
      </c>
      <c r="AN465" s="296" t="s">
        <v>76</v>
      </c>
      <c r="AO465" s="296" t="s">
        <v>77</v>
      </c>
      <c r="AP465" s="296" t="s">
        <v>78</v>
      </c>
      <c r="AQ465" s="296" t="s">
        <v>79</v>
      </c>
      <c r="AR465" s="296" t="s">
        <v>80</v>
      </c>
      <c r="AS465" s="296" t="s">
        <v>81</v>
      </c>
      <c r="AT465" s="296" t="s">
        <v>82</v>
      </c>
      <c r="AU465" s="296" t="s">
        <v>303</v>
      </c>
      <c r="AV465" s="296" t="s">
        <v>83</v>
      </c>
      <c r="AW465" s="296" t="s">
        <v>84</v>
      </c>
      <c r="AX465" s="296" t="s">
        <v>85</v>
      </c>
      <c r="AY465" s="296" t="s">
        <v>169</v>
      </c>
      <c r="AZ465" s="298" t="s">
        <v>86</v>
      </c>
      <c r="BA465" s="298" t="s">
        <v>87</v>
      </c>
      <c r="BB465" s="298" t="s">
        <v>88</v>
      </c>
      <c r="BC465" s="298" t="s">
        <v>89</v>
      </c>
      <c r="BD465" s="298" t="s">
        <v>90</v>
      </c>
      <c r="BE465" s="298" t="s">
        <v>162</v>
      </c>
      <c r="BF465" s="298" t="s">
        <v>149</v>
      </c>
      <c r="BG465" s="298" t="s">
        <v>150</v>
      </c>
      <c r="BH465" s="298" t="s">
        <v>20</v>
      </c>
      <c r="BI465" s="298" t="s">
        <v>21</v>
      </c>
      <c r="BJ465" s="298" t="s">
        <v>22</v>
      </c>
      <c r="BK465" s="298" t="s">
        <v>91</v>
      </c>
      <c r="BL465" s="298" t="s">
        <v>23</v>
      </c>
      <c r="BM465" s="298" t="s">
        <v>24</v>
      </c>
      <c r="BN465" s="300" t="s">
        <v>25</v>
      </c>
      <c r="BO465" s="300" t="s">
        <v>18</v>
      </c>
      <c r="BP465" s="300" t="s">
        <v>151</v>
      </c>
      <c r="BQ465" s="300" t="s">
        <v>152</v>
      </c>
      <c r="BR465" s="300" t="s">
        <v>153</v>
      </c>
      <c r="BS465" s="300" t="s">
        <v>154</v>
      </c>
      <c r="BT465" s="300" t="s">
        <v>155</v>
      </c>
      <c r="BU465" s="300" t="s">
        <v>92</v>
      </c>
      <c r="BV465" s="300" t="s">
        <v>93</v>
      </c>
      <c r="BW465" s="300" t="s">
        <v>94</v>
      </c>
      <c r="BX465" s="300" t="s">
        <v>156</v>
      </c>
      <c r="BY465" s="300" t="s">
        <v>95</v>
      </c>
      <c r="BZ465" s="300" t="s">
        <v>163</v>
      </c>
      <c r="CA465" s="300" t="s">
        <v>96</v>
      </c>
      <c r="CB465" s="300" t="s">
        <v>97</v>
      </c>
      <c r="CC465" s="300" t="s">
        <v>24</v>
      </c>
    </row>
    <row r="466" spans="1:81" s="124" customFormat="1" ht="13.5" thickTop="1">
      <c r="A466" s="36">
        <v>1</v>
      </c>
      <c r="B466" s="76" t="s">
        <v>1885</v>
      </c>
      <c r="C466" s="76" t="s">
        <v>1886</v>
      </c>
      <c r="D466" s="37" t="s">
        <v>1246</v>
      </c>
      <c r="E466" s="33" t="s">
        <v>2896</v>
      </c>
      <c r="F466" s="78">
        <v>3810000</v>
      </c>
      <c r="G466" s="37" t="s">
        <v>157</v>
      </c>
      <c r="H466" s="39">
        <v>842.64</v>
      </c>
      <c r="I466" s="38" t="s">
        <v>1884</v>
      </c>
      <c r="J466" s="38" t="s">
        <v>101</v>
      </c>
      <c r="K466" s="38" t="s">
        <v>102</v>
      </c>
      <c r="L466" s="38" t="s">
        <v>138</v>
      </c>
      <c r="M466" s="4" t="s">
        <v>1177</v>
      </c>
      <c r="N466" s="4" t="s">
        <v>1177</v>
      </c>
      <c r="O466" s="37" t="s">
        <v>795</v>
      </c>
      <c r="P466" s="37" t="s">
        <v>815</v>
      </c>
      <c r="Q466" s="37" t="s">
        <v>815</v>
      </c>
      <c r="R466" s="37" t="s">
        <v>1883</v>
      </c>
      <c r="S466" s="4" t="s">
        <v>1819</v>
      </c>
      <c r="T466" s="37" t="s">
        <v>1153</v>
      </c>
      <c r="U466" s="47"/>
      <c r="V466" s="37" t="s">
        <v>1819</v>
      </c>
      <c r="W466" s="4" t="s">
        <v>1177</v>
      </c>
      <c r="X466" s="4" t="s">
        <v>104</v>
      </c>
      <c r="Y466" s="77"/>
      <c r="Z466" s="4" t="s">
        <v>109</v>
      </c>
      <c r="AA466" s="19" t="s">
        <v>104</v>
      </c>
      <c r="AB466" s="19"/>
      <c r="AC466" s="19"/>
      <c r="AD466" s="19"/>
      <c r="AE466" s="19" t="s">
        <v>1819</v>
      </c>
      <c r="AF466" s="19"/>
      <c r="AG466" s="19" t="s">
        <v>109</v>
      </c>
      <c r="AH466" s="19"/>
      <c r="AI466" s="19"/>
      <c r="AJ466" s="4"/>
      <c r="AK466" s="4"/>
      <c r="AL466" s="4" t="s">
        <v>1807</v>
      </c>
      <c r="AM466" s="4" t="s">
        <v>1772</v>
      </c>
      <c r="AN466" s="4" t="s">
        <v>109</v>
      </c>
      <c r="AO466" s="4" t="s">
        <v>109</v>
      </c>
      <c r="AP466" s="4" t="s">
        <v>109</v>
      </c>
      <c r="AQ466" s="4" t="s">
        <v>109</v>
      </c>
      <c r="AR466" s="4" t="s">
        <v>109</v>
      </c>
      <c r="AS466" s="4" t="s">
        <v>109</v>
      </c>
      <c r="AT466" s="4" t="s">
        <v>109</v>
      </c>
      <c r="AU466" s="4" t="s">
        <v>109</v>
      </c>
      <c r="AV466" s="4" t="s">
        <v>109</v>
      </c>
      <c r="AW466" s="4" t="s">
        <v>109</v>
      </c>
      <c r="AX466" s="4" t="s">
        <v>109</v>
      </c>
      <c r="AY466" s="4"/>
      <c r="AZ466" s="4" t="s">
        <v>1177</v>
      </c>
      <c r="BA466" s="4" t="s">
        <v>1177</v>
      </c>
      <c r="BB466" s="4" t="s">
        <v>1177</v>
      </c>
      <c r="BC466" s="4" t="s">
        <v>1819</v>
      </c>
      <c r="BD466" s="4" t="s">
        <v>1819</v>
      </c>
      <c r="BE466" s="4" t="s">
        <v>1819</v>
      </c>
      <c r="BF466" s="4" t="s">
        <v>1819</v>
      </c>
      <c r="BG466" s="4" t="s">
        <v>1819</v>
      </c>
      <c r="BH466" s="4" t="s">
        <v>1177</v>
      </c>
      <c r="BI466" s="4" t="s">
        <v>1177</v>
      </c>
      <c r="BJ466" s="4" t="s">
        <v>1882</v>
      </c>
      <c r="BK466" s="4" t="s">
        <v>109</v>
      </c>
      <c r="BL466" s="4" t="s">
        <v>1819</v>
      </c>
      <c r="BM466" s="4"/>
      <c r="BN466" s="4" t="s">
        <v>1177</v>
      </c>
      <c r="BO466" s="77" t="s">
        <v>1177</v>
      </c>
      <c r="BP466" s="37" t="s">
        <v>125</v>
      </c>
      <c r="BQ466" s="37"/>
      <c r="BR466" s="37" t="s">
        <v>773</v>
      </c>
      <c r="BS466" s="37"/>
      <c r="BT466" s="37"/>
      <c r="BU466" s="77" t="s">
        <v>1819</v>
      </c>
      <c r="BV466" s="77" t="s">
        <v>126</v>
      </c>
      <c r="BW466" s="77" t="s">
        <v>1819</v>
      </c>
      <c r="BX466" s="38" t="s">
        <v>109</v>
      </c>
      <c r="BY466" s="77" t="s">
        <v>1177</v>
      </c>
      <c r="BZ466" s="77" t="s">
        <v>109</v>
      </c>
      <c r="CA466" s="77" t="s">
        <v>1177</v>
      </c>
      <c r="CB466" s="77" t="s">
        <v>1819</v>
      </c>
      <c r="CC466" s="77"/>
    </row>
    <row r="467" spans="1:81" s="124" customFormat="1" ht="12.75">
      <c r="A467" s="36">
        <v>2</v>
      </c>
      <c r="B467" s="76" t="s">
        <v>1881</v>
      </c>
      <c r="C467" s="76" t="s">
        <v>1886</v>
      </c>
      <c r="D467" s="37" t="s">
        <v>1246</v>
      </c>
      <c r="E467" s="33" t="s">
        <v>2896</v>
      </c>
      <c r="F467" s="78">
        <v>98700</v>
      </c>
      <c r="G467" s="37" t="s">
        <v>157</v>
      </c>
      <c r="H467" s="39">
        <v>65.8</v>
      </c>
      <c r="I467" s="38" t="s">
        <v>1880</v>
      </c>
      <c r="J467" s="38"/>
      <c r="K467" s="38"/>
      <c r="L467" s="38"/>
      <c r="M467" s="4" t="s">
        <v>109</v>
      </c>
      <c r="N467" s="4" t="s">
        <v>109</v>
      </c>
      <c r="O467" s="37" t="s">
        <v>795</v>
      </c>
      <c r="P467" s="37" t="s">
        <v>815</v>
      </c>
      <c r="Q467" s="37"/>
      <c r="R467" s="37" t="s">
        <v>108</v>
      </c>
      <c r="S467" s="4" t="s">
        <v>1819</v>
      </c>
      <c r="T467" s="37"/>
      <c r="U467" s="47"/>
      <c r="V467" s="37" t="s">
        <v>1819</v>
      </c>
      <c r="W467" s="4" t="s">
        <v>1177</v>
      </c>
      <c r="X467" s="4" t="s">
        <v>109</v>
      </c>
      <c r="Y467" s="77"/>
      <c r="Z467" s="4" t="s">
        <v>1819</v>
      </c>
      <c r="AA467" s="19" t="s">
        <v>1177</v>
      </c>
      <c r="AB467" s="19"/>
      <c r="AC467" s="19"/>
      <c r="AD467" s="19"/>
      <c r="AE467" s="19" t="s">
        <v>1819</v>
      </c>
      <c r="AF467" s="19"/>
      <c r="AG467" s="19" t="s">
        <v>109</v>
      </c>
      <c r="AH467" s="19"/>
      <c r="AI467" s="19"/>
      <c r="AJ467" s="4"/>
      <c r="AK467" s="4"/>
      <c r="AL467" s="4" t="s">
        <v>1807</v>
      </c>
      <c r="AM467" s="4" t="s">
        <v>1772</v>
      </c>
      <c r="AN467" s="4" t="s">
        <v>109</v>
      </c>
      <c r="AO467" s="4" t="s">
        <v>109</v>
      </c>
      <c r="AP467" s="4" t="s">
        <v>109</v>
      </c>
      <c r="AQ467" s="4" t="s">
        <v>109</v>
      </c>
      <c r="AR467" s="4" t="s">
        <v>109</v>
      </c>
      <c r="AS467" s="4" t="s">
        <v>109</v>
      </c>
      <c r="AT467" s="4" t="s">
        <v>109</v>
      </c>
      <c r="AU467" s="4" t="s">
        <v>109</v>
      </c>
      <c r="AV467" s="4" t="s">
        <v>109</v>
      </c>
      <c r="AW467" s="4" t="s">
        <v>109</v>
      </c>
      <c r="AX467" s="4" t="s">
        <v>109</v>
      </c>
      <c r="AY467" s="4"/>
      <c r="AZ467" s="4" t="s">
        <v>1177</v>
      </c>
      <c r="BA467" s="4" t="s">
        <v>104</v>
      </c>
      <c r="BB467" s="4" t="s">
        <v>1819</v>
      </c>
      <c r="BC467" s="4" t="s">
        <v>1819</v>
      </c>
      <c r="BD467" s="4" t="s">
        <v>1819</v>
      </c>
      <c r="BE467" s="4" t="s">
        <v>1819</v>
      </c>
      <c r="BF467" s="4" t="s">
        <v>1819</v>
      </c>
      <c r="BG467" s="4" t="s">
        <v>1819</v>
      </c>
      <c r="BH467" s="4" t="s">
        <v>109</v>
      </c>
      <c r="BI467" s="4" t="s">
        <v>109</v>
      </c>
      <c r="BJ467" s="4" t="s">
        <v>1819</v>
      </c>
      <c r="BK467" s="4" t="s">
        <v>109</v>
      </c>
      <c r="BL467" s="4" t="s">
        <v>1819</v>
      </c>
      <c r="BM467" s="4"/>
      <c r="BN467" s="4" t="s">
        <v>1177</v>
      </c>
      <c r="BO467" s="77" t="s">
        <v>1177</v>
      </c>
      <c r="BP467" s="37"/>
      <c r="BQ467" s="37"/>
      <c r="BR467" s="37"/>
      <c r="BS467" s="37"/>
      <c r="BT467" s="37"/>
      <c r="BU467" s="77" t="s">
        <v>1819</v>
      </c>
      <c r="BV467" s="77" t="s">
        <v>126</v>
      </c>
      <c r="BW467" s="77" t="s">
        <v>1819</v>
      </c>
      <c r="BX467" s="38" t="s">
        <v>109</v>
      </c>
      <c r="BY467" s="77" t="s">
        <v>1177</v>
      </c>
      <c r="BZ467" s="77" t="s">
        <v>109</v>
      </c>
      <c r="CA467" s="77" t="s">
        <v>1177</v>
      </c>
      <c r="CB467" s="77" t="s">
        <v>1819</v>
      </c>
      <c r="CC467" s="77"/>
    </row>
    <row r="468" spans="1:81" s="46" customFormat="1" ht="12.75">
      <c r="A468" s="36">
        <v>3</v>
      </c>
      <c r="B468" s="7" t="s">
        <v>1165</v>
      </c>
      <c r="C468" s="21"/>
      <c r="D468" s="21"/>
      <c r="E468" s="37" t="s">
        <v>2898</v>
      </c>
      <c r="F468" s="78">
        <v>540787.25</v>
      </c>
      <c r="G468" s="221" t="s">
        <v>100</v>
      </c>
      <c r="H468" s="21"/>
      <c r="I468" s="21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</row>
    <row r="469" spans="1:81" s="46" customFormat="1" ht="12.75">
      <c r="A469" s="36">
        <v>4</v>
      </c>
      <c r="B469" s="7" t="s">
        <v>830</v>
      </c>
      <c r="C469" s="21"/>
      <c r="D469" s="21"/>
      <c r="E469" s="37" t="s">
        <v>2905</v>
      </c>
      <c r="F469" s="78">
        <v>2216.2800000000002</v>
      </c>
      <c r="G469" s="221" t="s">
        <v>100</v>
      </c>
      <c r="H469" s="21"/>
      <c r="I469" s="21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</row>
    <row r="470" spans="1:81" s="32" customFormat="1" ht="15">
      <c r="A470" s="318"/>
      <c r="F470" s="269"/>
      <c r="G470" s="108"/>
    </row>
    <row r="471" spans="1:81" s="32" customFormat="1" ht="15">
      <c r="A471" s="318"/>
      <c r="F471" s="269"/>
      <c r="G471" s="108"/>
    </row>
    <row r="472" spans="1:81" s="24" customFormat="1">
      <c r="A472" s="112">
        <v>17</v>
      </c>
      <c r="B472" s="111" t="s">
        <v>730</v>
      </c>
      <c r="C472" s="79"/>
      <c r="D472" s="23"/>
      <c r="E472" s="23"/>
      <c r="F472" s="262"/>
      <c r="G472" s="43"/>
      <c r="H472" s="23"/>
      <c r="I472" s="23"/>
      <c r="J472" s="23"/>
      <c r="K472" s="23"/>
      <c r="L472" s="23"/>
      <c r="M472" s="23"/>
      <c r="N472" s="23"/>
      <c r="O472" s="23"/>
      <c r="P472" s="23"/>
      <c r="Q472" s="23"/>
    </row>
    <row r="473" spans="1:81" s="25" customFormat="1" ht="12.75" customHeight="1">
      <c r="A473" s="316" t="s">
        <v>0</v>
      </c>
      <c r="B473" s="275" t="s">
        <v>48</v>
      </c>
      <c r="C473" s="275" t="s">
        <v>27</v>
      </c>
      <c r="D473" s="275" t="s">
        <v>148</v>
      </c>
      <c r="E473" s="275" t="s">
        <v>2916</v>
      </c>
      <c r="F473" s="275" t="s">
        <v>2907</v>
      </c>
      <c r="G473" s="275" t="s">
        <v>19</v>
      </c>
      <c r="H473" s="275" t="s">
        <v>49</v>
      </c>
      <c r="I473" s="275" t="s">
        <v>50</v>
      </c>
      <c r="J473" s="275" t="s">
        <v>1147</v>
      </c>
      <c r="K473" s="275" t="s">
        <v>51</v>
      </c>
      <c r="L473" s="275"/>
      <c r="M473" s="275"/>
      <c r="N473" s="275"/>
      <c r="O473" s="275" t="s">
        <v>52</v>
      </c>
      <c r="P473" s="275"/>
      <c r="Q473" s="275"/>
      <c r="R473" s="275"/>
      <c r="S473" s="275" t="s">
        <v>53</v>
      </c>
      <c r="T473" s="275" t="s">
        <v>54</v>
      </c>
      <c r="U473" s="275" t="s">
        <v>55</v>
      </c>
      <c r="V473" s="275" t="s">
        <v>56</v>
      </c>
      <c r="W473" s="275" t="s">
        <v>57</v>
      </c>
      <c r="X473" s="275" t="s">
        <v>159</v>
      </c>
      <c r="Y473" s="275" t="s">
        <v>72</v>
      </c>
      <c r="Z473" s="294" t="s">
        <v>58</v>
      </c>
      <c r="AA473" s="294" t="s">
        <v>167</v>
      </c>
      <c r="AB473" s="294"/>
      <c r="AC473" s="294"/>
      <c r="AD473" s="294"/>
      <c r="AE473" s="294"/>
      <c r="AF473" s="294"/>
      <c r="AG473" s="294" t="s">
        <v>164</v>
      </c>
      <c r="AH473" s="294"/>
      <c r="AI473" s="294"/>
      <c r="AJ473" s="294" t="s">
        <v>59</v>
      </c>
      <c r="AK473" s="294"/>
      <c r="AL473" s="294" t="s">
        <v>60</v>
      </c>
      <c r="AM473" s="294"/>
      <c r="AN473" s="294" t="s">
        <v>302</v>
      </c>
      <c r="AO473" s="294"/>
      <c r="AP473" s="294"/>
      <c r="AQ473" s="294"/>
      <c r="AR473" s="294"/>
      <c r="AS473" s="294"/>
      <c r="AT473" s="294"/>
      <c r="AU473" s="294"/>
      <c r="AV473" s="294"/>
      <c r="AW473" s="294"/>
      <c r="AX473" s="294"/>
      <c r="AY473" s="294"/>
      <c r="AZ473" s="297" t="s">
        <v>5</v>
      </c>
      <c r="BA473" s="297"/>
      <c r="BB473" s="297"/>
      <c r="BC473" s="297"/>
      <c r="BD473" s="297"/>
      <c r="BE473" s="297"/>
      <c r="BF473" s="297"/>
      <c r="BG473" s="297"/>
      <c r="BH473" s="297"/>
      <c r="BI473" s="297"/>
      <c r="BJ473" s="297"/>
      <c r="BK473" s="297"/>
      <c r="BL473" s="297"/>
      <c r="BM473" s="297"/>
      <c r="BN473" s="299" t="s">
        <v>61</v>
      </c>
      <c r="BO473" s="299"/>
      <c r="BP473" s="299"/>
      <c r="BQ473" s="299"/>
      <c r="BR473" s="299"/>
      <c r="BS473" s="299"/>
      <c r="BT473" s="299"/>
      <c r="BU473" s="299"/>
      <c r="BV473" s="299"/>
      <c r="BW473" s="299"/>
      <c r="BX473" s="299"/>
      <c r="BY473" s="299"/>
      <c r="BZ473" s="299"/>
      <c r="CA473" s="299"/>
      <c r="CB473" s="299"/>
      <c r="CC473" s="299"/>
    </row>
    <row r="474" spans="1:81" s="26" customFormat="1" ht="77.25" thickBot="1">
      <c r="A474" s="317"/>
      <c r="B474" s="276"/>
      <c r="C474" s="276"/>
      <c r="D474" s="276"/>
      <c r="E474" s="276"/>
      <c r="F474" s="276"/>
      <c r="G474" s="276"/>
      <c r="H474" s="276"/>
      <c r="I474" s="276"/>
      <c r="J474" s="276"/>
      <c r="K474" s="224" t="s">
        <v>62</v>
      </c>
      <c r="L474" s="224" t="s">
        <v>63</v>
      </c>
      <c r="M474" s="224" t="s">
        <v>64</v>
      </c>
      <c r="N474" s="224" t="s">
        <v>65</v>
      </c>
      <c r="O474" s="224" t="s">
        <v>66</v>
      </c>
      <c r="P474" s="224" t="s">
        <v>67</v>
      </c>
      <c r="Q474" s="224" t="s">
        <v>68</v>
      </c>
      <c r="R474" s="224" t="s">
        <v>69</v>
      </c>
      <c r="S474" s="276"/>
      <c r="T474" s="276"/>
      <c r="U474" s="276"/>
      <c r="V474" s="276"/>
      <c r="W474" s="276"/>
      <c r="X474" s="276"/>
      <c r="Y474" s="276"/>
      <c r="Z474" s="295"/>
      <c r="AA474" s="296" t="s">
        <v>28</v>
      </c>
      <c r="AB474" s="296" t="s">
        <v>165</v>
      </c>
      <c r="AC474" s="296" t="s">
        <v>166</v>
      </c>
      <c r="AD474" s="296" t="s">
        <v>70</v>
      </c>
      <c r="AE474" s="296" t="s">
        <v>71</v>
      </c>
      <c r="AF474" s="296" t="s">
        <v>72</v>
      </c>
      <c r="AG474" s="296" t="s">
        <v>73</v>
      </c>
      <c r="AH474" s="296" t="s">
        <v>30</v>
      </c>
      <c r="AI474" s="296" t="s">
        <v>72</v>
      </c>
      <c r="AJ474" s="296" t="s">
        <v>29</v>
      </c>
      <c r="AK474" s="296" t="s">
        <v>72</v>
      </c>
      <c r="AL474" s="296" t="s">
        <v>74</v>
      </c>
      <c r="AM474" s="296" t="s">
        <v>75</v>
      </c>
      <c r="AN474" s="296" t="s">
        <v>76</v>
      </c>
      <c r="AO474" s="296" t="s">
        <v>77</v>
      </c>
      <c r="AP474" s="296" t="s">
        <v>78</v>
      </c>
      <c r="AQ474" s="296" t="s">
        <v>79</v>
      </c>
      <c r="AR474" s="296" t="s">
        <v>80</v>
      </c>
      <c r="AS474" s="296" t="s">
        <v>81</v>
      </c>
      <c r="AT474" s="296" t="s">
        <v>82</v>
      </c>
      <c r="AU474" s="296" t="s">
        <v>303</v>
      </c>
      <c r="AV474" s="296" t="s">
        <v>83</v>
      </c>
      <c r="AW474" s="296" t="s">
        <v>84</v>
      </c>
      <c r="AX474" s="296" t="s">
        <v>85</v>
      </c>
      <c r="AY474" s="296" t="s">
        <v>169</v>
      </c>
      <c r="AZ474" s="298" t="s">
        <v>86</v>
      </c>
      <c r="BA474" s="298" t="s">
        <v>87</v>
      </c>
      <c r="BB474" s="298" t="s">
        <v>88</v>
      </c>
      <c r="BC474" s="298" t="s">
        <v>89</v>
      </c>
      <c r="BD474" s="298" t="s">
        <v>90</v>
      </c>
      <c r="BE474" s="298" t="s">
        <v>162</v>
      </c>
      <c r="BF474" s="298" t="s">
        <v>149</v>
      </c>
      <c r="BG474" s="298" t="s">
        <v>150</v>
      </c>
      <c r="BH474" s="298" t="s">
        <v>20</v>
      </c>
      <c r="BI474" s="298" t="s">
        <v>21</v>
      </c>
      <c r="BJ474" s="298" t="s">
        <v>22</v>
      </c>
      <c r="BK474" s="298" t="s">
        <v>91</v>
      </c>
      <c r="BL474" s="298" t="s">
        <v>23</v>
      </c>
      <c r="BM474" s="298" t="s">
        <v>24</v>
      </c>
      <c r="BN474" s="300" t="s">
        <v>25</v>
      </c>
      <c r="BO474" s="300" t="s">
        <v>18</v>
      </c>
      <c r="BP474" s="300" t="s">
        <v>151</v>
      </c>
      <c r="BQ474" s="300" t="s">
        <v>152</v>
      </c>
      <c r="BR474" s="300" t="s">
        <v>153</v>
      </c>
      <c r="BS474" s="300" t="s">
        <v>154</v>
      </c>
      <c r="BT474" s="300" t="s">
        <v>155</v>
      </c>
      <c r="BU474" s="300" t="s">
        <v>92</v>
      </c>
      <c r="BV474" s="300" t="s">
        <v>93</v>
      </c>
      <c r="BW474" s="300" t="s">
        <v>94</v>
      </c>
      <c r="BX474" s="300" t="s">
        <v>156</v>
      </c>
      <c r="BY474" s="300" t="s">
        <v>95</v>
      </c>
      <c r="BZ474" s="300" t="s">
        <v>163</v>
      </c>
      <c r="CA474" s="300" t="s">
        <v>96</v>
      </c>
      <c r="CB474" s="300" t="s">
        <v>97</v>
      </c>
      <c r="CC474" s="300" t="s">
        <v>24</v>
      </c>
    </row>
    <row r="475" spans="1:81" s="124" customFormat="1" ht="39" thickTop="1">
      <c r="A475" s="36">
        <v>1</v>
      </c>
      <c r="B475" s="30" t="s">
        <v>1150</v>
      </c>
      <c r="C475" s="30" t="s">
        <v>1151</v>
      </c>
      <c r="D475" s="27" t="s">
        <v>1152</v>
      </c>
      <c r="E475" s="33" t="s">
        <v>2896</v>
      </c>
      <c r="F475" s="78">
        <v>7100000</v>
      </c>
      <c r="G475" s="37" t="s">
        <v>157</v>
      </c>
      <c r="H475" s="39">
        <v>1007.5</v>
      </c>
      <c r="I475" s="38">
        <v>1900</v>
      </c>
      <c r="J475" s="38" t="s">
        <v>101</v>
      </c>
      <c r="K475" s="40">
        <v>4</v>
      </c>
      <c r="L475" s="40">
        <v>1</v>
      </c>
      <c r="M475" s="4" t="s">
        <v>104</v>
      </c>
      <c r="N475" s="4" t="s">
        <v>104</v>
      </c>
      <c r="O475" s="37" t="s">
        <v>795</v>
      </c>
      <c r="P475" s="37" t="s">
        <v>815</v>
      </c>
      <c r="Q475" s="37" t="s">
        <v>815</v>
      </c>
      <c r="R475" s="37" t="s">
        <v>814</v>
      </c>
      <c r="S475" s="4" t="s">
        <v>109</v>
      </c>
      <c r="T475" s="37" t="s">
        <v>1153</v>
      </c>
      <c r="U475" s="27" t="s">
        <v>1154</v>
      </c>
      <c r="V475" s="4" t="s">
        <v>109</v>
      </c>
      <c r="W475" s="4" t="s">
        <v>104</v>
      </c>
      <c r="X475" s="4" t="s">
        <v>104</v>
      </c>
      <c r="Y475" s="77"/>
      <c r="Z475" s="4" t="s">
        <v>104</v>
      </c>
      <c r="AA475" s="4" t="s">
        <v>104</v>
      </c>
      <c r="AB475" s="4"/>
      <c r="AC475" s="4"/>
      <c r="AD475" s="4"/>
      <c r="AE475" s="4" t="s">
        <v>109</v>
      </c>
      <c r="AF475" s="4"/>
      <c r="AG475" s="4" t="s">
        <v>109</v>
      </c>
      <c r="AH475" s="4"/>
      <c r="AI475" s="4"/>
      <c r="AJ475" s="4"/>
      <c r="AK475" s="4"/>
      <c r="AL475" s="4" t="s">
        <v>111</v>
      </c>
      <c r="AM475" s="4" t="s">
        <v>747</v>
      </c>
      <c r="AN475" s="4"/>
      <c r="AO475" s="4" t="s">
        <v>109</v>
      </c>
      <c r="AP475" s="4" t="s">
        <v>109</v>
      </c>
      <c r="AQ475" s="4" t="s">
        <v>109</v>
      </c>
      <c r="AR475" s="4" t="s">
        <v>109</v>
      </c>
      <c r="AS475" s="4" t="s">
        <v>109</v>
      </c>
      <c r="AT475" s="4" t="s">
        <v>104</v>
      </c>
      <c r="AU475" s="4" t="s">
        <v>109</v>
      </c>
      <c r="AV475" s="4" t="s">
        <v>109</v>
      </c>
      <c r="AW475" s="4" t="s">
        <v>109</v>
      </c>
      <c r="AX475" s="4" t="s">
        <v>109</v>
      </c>
      <c r="AY475" s="4"/>
      <c r="AZ475" s="19" t="s">
        <v>104</v>
      </c>
      <c r="BA475" s="19" t="s">
        <v>104</v>
      </c>
      <c r="BB475" s="19" t="s">
        <v>109</v>
      </c>
      <c r="BC475" s="19" t="s">
        <v>109</v>
      </c>
      <c r="BD475" s="19" t="s">
        <v>109</v>
      </c>
      <c r="BE475" s="19" t="s">
        <v>1156</v>
      </c>
      <c r="BF475" s="27" t="s">
        <v>1157</v>
      </c>
      <c r="BG475" s="27" t="s">
        <v>1155</v>
      </c>
      <c r="BH475" s="19" t="s">
        <v>104</v>
      </c>
      <c r="BI475" s="19" t="s">
        <v>104</v>
      </c>
      <c r="BJ475" s="19" t="s">
        <v>115</v>
      </c>
      <c r="BK475" s="19" t="s">
        <v>104</v>
      </c>
      <c r="BL475" s="19" t="s">
        <v>104</v>
      </c>
      <c r="BM475" s="19"/>
      <c r="BN475" s="19" t="s">
        <v>104</v>
      </c>
      <c r="BO475" s="8" t="s">
        <v>104</v>
      </c>
      <c r="BP475" s="27" t="s">
        <v>125</v>
      </c>
      <c r="BQ475" s="27" t="s">
        <v>103</v>
      </c>
      <c r="BR475" s="27" t="s">
        <v>102</v>
      </c>
      <c r="BS475" s="27" t="s">
        <v>773</v>
      </c>
      <c r="BT475" s="27" t="s">
        <v>103</v>
      </c>
      <c r="BU475" s="8" t="s">
        <v>1158</v>
      </c>
      <c r="BV475" s="8" t="s">
        <v>109</v>
      </c>
      <c r="BW475" s="8" t="s">
        <v>109</v>
      </c>
      <c r="BX475" s="29" t="s">
        <v>119</v>
      </c>
      <c r="BY475" s="8" t="s">
        <v>104</v>
      </c>
      <c r="BZ475" s="8" t="s">
        <v>1155</v>
      </c>
      <c r="CA475" s="8" t="s">
        <v>104</v>
      </c>
      <c r="CB475" s="8" t="s">
        <v>104</v>
      </c>
      <c r="CC475" s="8"/>
    </row>
    <row r="476" spans="1:81" s="124" customFormat="1" ht="25.5">
      <c r="A476" s="36">
        <v>2</v>
      </c>
      <c r="B476" s="30" t="s">
        <v>812</v>
      </c>
      <c r="C476" s="30" t="s">
        <v>1151</v>
      </c>
      <c r="D476" s="27"/>
      <c r="E476" s="33" t="s">
        <v>2896</v>
      </c>
      <c r="F476" s="78">
        <v>16182.93</v>
      </c>
      <c r="G476" s="37" t="s">
        <v>100</v>
      </c>
      <c r="H476" s="39"/>
      <c r="I476" s="38" t="s">
        <v>1160</v>
      </c>
      <c r="J476" s="38"/>
      <c r="K476" s="40"/>
      <c r="L476" s="40"/>
      <c r="M476" s="4"/>
      <c r="N476" s="4"/>
      <c r="O476" s="37"/>
      <c r="P476" s="37"/>
      <c r="Q476" s="37"/>
      <c r="R476" s="37"/>
      <c r="S476" s="4"/>
      <c r="T476" s="37"/>
      <c r="U476" s="27"/>
      <c r="V476" s="4"/>
      <c r="W476" s="4"/>
      <c r="X476" s="4"/>
      <c r="Y476" s="77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  <c r="AX476" s="4"/>
      <c r="AY476" s="4"/>
      <c r="AZ476" s="19"/>
      <c r="BA476" s="19"/>
      <c r="BB476" s="19"/>
      <c r="BC476" s="19"/>
      <c r="BD476" s="19"/>
      <c r="BE476" s="19"/>
      <c r="BF476" s="27"/>
      <c r="BG476" s="27"/>
      <c r="BH476" s="19"/>
      <c r="BI476" s="19"/>
      <c r="BJ476" s="19"/>
      <c r="BK476" s="19"/>
      <c r="BL476" s="19"/>
      <c r="BM476" s="19"/>
      <c r="BN476" s="19"/>
      <c r="BO476" s="8"/>
      <c r="BP476" s="27"/>
      <c r="BQ476" s="27"/>
      <c r="BR476" s="27"/>
      <c r="BS476" s="27"/>
      <c r="BT476" s="27"/>
      <c r="BU476" s="8"/>
      <c r="BV476" s="8"/>
      <c r="BW476" s="8"/>
      <c r="BX476" s="29"/>
      <c r="BY476" s="8"/>
      <c r="BZ476" s="8"/>
      <c r="CA476" s="8"/>
      <c r="CB476" s="8"/>
      <c r="CC476" s="8"/>
    </row>
    <row r="477" spans="1:81" s="124" customFormat="1" ht="25.5">
      <c r="A477" s="36">
        <v>3</v>
      </c>
      <c r="B477" s="76" t="s">
        <v>833</v>
      </c>
      <c r="C477" s="76" t="s">
        <v>1151</v>
      </c>
      <c r="D477" s="37"/>
      <c r="E477" s="37" t="s">
        <v>2897</v>
      </c>
      <c r="F477" s="78">
        <v>17936.16</v>
      </c>
      <c r="G477" s="37" t="s">
        <v>100</v>
      </c>
      <c r="H477" s="39"/>
      <c r="I477" s="38" t="s">
        <v>1161</v>
      </c>
      <c r="J477" s="38"/>
      <c r="K477" s="40"/>
      <c r="L477" s="40"/>
      <c r="M477" s="4"/>
      <c r="N477" s="4"/>
      <c r="O477" s="37"/>
      <c r="P477" s="37"/>
      <c r="Q477" s="37"/>
      <c r="R477" s="37"/>
      <c r="S477" s="4"/>
      <c r="T477" s="37"/>
      <c r="U477" s="27" t="s">
        <v>1162</v>
      </c>
      <c r="V477" s="4"/>
      <c r="W477" s="4"/>
      <c r="X477" s="4"/>
      <c r="Y477" s="77"/>
      <c r="Z477" s="117"/>
      <c r="AA477" s="117"/>
      <c r="AB477" s="117"/>
      <c r="AC477" s="117"/>
      <c r="AD477" s="117"/>
      <c r="AE477" s="117"/>
      <c r="AF477" s="117"/>
      <c r="AG477" s="117"/>
      <c r="AH477" s="117"/>
      <c r="AI477" s="117"/>
      <c r="AJ477" s="117"/>
      <c r="AK477" s="117"/>
      <c r="AL477" s="117"/>
      <c r="AM477" s="117"/>
      <c r="AN477" s="117"/>
      <c r="AO477" s="117"/>
      <c r="AP477" s="117"/>
      <c r="AQ477" s="117"/>
      <c r="AR477" s="117"/>
      <c r="AS477" s="117"/>
      <c r="AT477" s="117"/>
      <c r="AU477" s="117"/>
      <c r="AV477" s="117"/>
      <c r="AW477" s="117"/>
      <c r="AX477" s="117"/>
      <c r="AY477" s="117"/>
      <c r="AZ477" s="117"/>
      <c r="BA477" s="117"/>
      <c r="BB477" s="117"/>
      <c r="BC477" s="117"/>
      <c r="BD477" s="117"/>
      <c r="BE477" s="117"/>
      <c r="BF477" s="121"/>
      <c r="BG477" s="121"/>
      <c r="BH477" s="117"/>
      <c r="BI477" s="117"/>
      <c r="BJ477" s="117"/>
      <c r="BK477" s="117"/>
      <c r="BL477" s="117"/>
      <c r="BM477" s="117"/>
      <c r="BN477" s="117"/>
      <c r="BO477" s="122"/>
      <c r="BP477" s="121"/>
      <c r="BQ477" s="121"/>
      <c r="BR477" s="121"/>
      <c r="BS477" s="121"/>
      <c r="BT477" s="121"/>
      <c r="BU477" s="122"/>
      <c r="BV477" s="122"/>
      <c r="BW477" s="122"/>
      <c r="BX477" s="123"/>
      <c r="BY477" s="122"/>
      <c r="BZ477" s="122"/>
      <c r="CA477" s="122"/>
      <c r="CB477" s="122"/>
      <c r="CC477" s="122"/>
    </row>
    <row r="478" spans="1:81" s="48" customFormat="1" ht="25.5">
      <c r="A478" s="36">
        <v>4</v>
      </c>
      <c r="B478" s="30" t="s">
        <v>859</v>
      </c>
      <c r="C478" s="30" t="s">
        <v>1151</v>
      </c>
      <c r="D478" s="27"/>
      <c r="E478" s="37" t="s">
        <v>2897</v>
      </c>
      <c r="F478" s="78">
        <v>70550.039999999994</v>
      </c>
      <c r="G478" s="27" t="s">
        <v>100</v>
      </c>
      <c r="H478" s="28"/>
      <c r="I478" s="29" t="s">
        <v>1160</v>
      </c>
      <c r="J478" s="29"/>
      <c r="K478" s="31"/>
      <c r="L478" s="31"/>
      <c r="M478" s="19"/>
      <c r="N478" s="19"/>
      <c r="O478" s="27"/>
      <c r="P478" s="27"/>
      <c r="Q478" s="27"/>
      <c r="R478" s="27"/>
      <c r="S478" s="19"/>
      <c r="T478" s="27"/>
      <c r="U478" s="27"/>
      <c r="V478" s="19"/>
      <c r="W478" s="19"/>
      <c r="X478" s="19"/>
      <c r="Y478" s="8"/>
      <c r="Z478" s="43"/>
      <c r="AA478" s="43"/>
      <c r="AB478" s="43"/>
      <c r="AC478" s="43"/>
      <c r="AD478" s="43"/>
      <c r="AE478" s="43"/>
      <c r="AF478" s="43"/>
      <c r="AG478" s="43"/>
      <c r="AH478" s="43"/>
      <c r="AI478" s="43"/>
      <c r="AJ478" s="43"/>
      <c r="AK478" s="43"/>
      <c r="AL478" s="43"/>
      <c r="AM478" s="43"/>
      <c r="AN478" s="43"/>
      <c r="AO478" s="43"/>
      <c r="AP478" s="43"/>
      <c r="AQ478" s="43"/>
      <c r="AR478" s="43"/>
      <c r="AS478" s="43"/>
      <c r="AT478" s="43"/>
      <c r="AU478" s="43"/>
      <c r="AV478" s="43"/>
      <c r="AW478" s="43"/>
      <c r="AX478" s="43"/>
      <c r="AY478" s="43"/>
      <c r="AZ478" s="43"/>
      <c r="BA478" s="43"/>
      <c r="BB478" s="43"/>
      <c r="BC478" s="43"/>
      <c r="BD478" s="43"/>
      <c r="BE478" s="43"/>
      <c r="BF478" s="41"/>
      <c r="BG478" s="41"/>
      <c r="BH478" s="43"/>
      <c r="BI478" s="43"/>
      <c r="BJ478" s="43"/>
      <c r="BK478" s="43"/>
      <c r="BL478" s="43"/>
      <c r="BM478" s="43"/>
      <c r="BN478" s="43"/>
      <c r="BO478" s="44"/>
      <c r="BP478" s="41"/>
      <c r="BQ478" s="41"/>
      <c r="BR478" s="41"/>
      <c r="BS478" s="41"/>
      <c r="BT478" s="41"/>
      <c r="BU478" s="44"/>
      <c r="BV478" s="44"/>
      <c r="BW478" s="44"/>
      <c r="BX478" s="42"/>
      <c r="BY478" s="44"/>
      <c r="BZ478" s="44"/>
      <c r="CA478" s="44"/>
      <c r="CB478" s="44"/>
      <c r="CC478" s="44"/>
    </row>
    <row r="479" spans="1:81" s="46" customFormat="1" ht="12.75">
      <c r="A479" s="36">
        <v>5</v>
      </c>
      <c r="B479" s="7" t="s">
        <v>1165</v>
      </c>
      <c r="C479" s="21"/>
      <c r="D479" s="21"/>
      <c r="E479" s="37" t="s">
        <v>2898</v>
      </c>
      <c r="F479" s="78">
        <v>14402</v>
      </c>
      <c r="G479" s="221" t="s">
        <v>100</v>
      </c>
      <c r="H479" s="21"/>
      <c r="I479" s="21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</row>
    <row r="480" spans="1:81" s="46" customFormat="1" ht="12.75">
      <c r="A480" s="36">
        <v>6</v>
      </c>
      <c r="B480" s="7" t="s">
        <v>1163</v>
      </c>
      <c r="C480" s="21"/>
      <c r="D480" s="21"/>
      <c r="E480" s="37" t="s">
        <v>2898</v>
      </c>
      <c r="F480" s="78">
        <v>154895.29999999999</v>
      </c>
      <c r="G480" s="221" t="s">
        <v>100</v>
      </c>
      <c r="H480" s="21"/>
      <c r="I480" s="21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</row>
    <row r="481" spans="1:81" s="46" customFormat="1" ht="25.5">
      <c r="A481" s="36">
        <v>7</v>
      </c>
      <c r="B481" s="7" t="s">
        <v>449</v>
      </c>
      <c r="C481" s="21"/>
      <c r="D481" s="21"/>
      <c r="E481" s="37" t="s">
        <v>2898</v>
      </c>
      <c r="F481" s="78">
        <v>158169.21999999997</v>
      </c>
      <c r="G481" s="221" t="s">
        <v>100</v>
      </c>
      <c r="H481" s="21"/>
      <c r="I481" s="21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</row>
    <row r="482" spans="1:81" s="46" customFormat="1" ht="25.5">
      <c r="A482" s="36">
        <v>8</v>
      </c>
      <c r="B482" s="7" t="s">
        <v>1159</v>
      </c>
      <c r="C482" s="21"/>
      <c r="D482" s="21"/>
      <c r="E482" s="221" t="s">
        <v>2903</v>
      </c>
      <c r="F482" s="78">
        <v>355000</v>
      </c>
      <c r="G482" s="221" t="s">
        <v>100</v>
      </c>
      <c r="H482" s="21"/>
      <c r="I482" s="21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</row>
    <row r="483" spans="1:81" s="46" customFormat="1" ht="12.75">
      <c r="A483" s="36">
        <v>9</v>
      </c>
      <c r="B483" s="7" t="s">
        <v>16</v>
      </c>
      <c r="C483" s="21"/>
      <c r="D483" s="21"/>
      <c r="E483" s="221" t="s">
        <v>2903</v>
      </c>
      <c r="F483" s="78">
        <v>580117.31999999995</v>
      </c>
      <c r="G483" s="221" t="s">
        <v>100</v>
      </c>
      <c r="H483" s="21"/>
      <c r="I483" s="21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</row>
    <row r="484" spans="1:81" s="32" customFormat="1" ht="15">
      <c r="A484" s="318"/>
      <c r="F484" s="269"/>
      <c r="G484" s="108"/>
    </row>
    <row r="485" spans="1:81" s="32" customFormat="1" ht="15">
      <c r="A485" s="318"/>
      <c r="F485" s="269"/>
      <c r="G485" s="108"/>
    </row>
    <row r="486" spans="1:81" s="24" customFormat="1">
      <c r="A486" s="112">
        <v>18</v>
      </c>
      <c r="B486" s="111" t="s">
        <v>578</v>
      </c>
      <c r="C486" s="79"/>
      <c r="D486" s="23"/>
      <c r="E486" s="23"/>
      <c r="F486" s="262"/>
      <c r="G486" s="43"/>
      <c r="H486" s="23"/>
      <c r="I486" s="23"/>
      <c r="J486" s="23"/>
      <c r="K486" s="23"/>
      <c r="L486" s="23"/>
      <c r="M486" s="23"/>
      <c r="N486" s="23"/>
      <c r="O486" s="23"/>
      <c r="P486" s="23"/>
      <c r="Q486" s="23"/>
    </row>
    <row r="487" spans="1:81" s="25" customFormat="1" ht="12.75" customHeight="1">
      <c r="A487" s="316" t="s">
        <v>0</v>
      </c>
      <c r="B487" s="275" t="s">
        <v>48</v>
      </c>
      <c r="C487" s="275" t="s">
        <v>27</v>
      </c>
      <c r="D487" s="275" t="s">
        <v>148</v>
      </c>
      <c r="E487" s="275" t="s">
        <v>2916</v>
      </c>
      <c r="F487" s="275" t="s">
        <v>2907</v>
      </c>
      <c r="G487" s="275" t="s">
        <v>19</v>
      </c>
      <c r="H487" s="275" t="s">
        <v>49</v>
      </c>
      <c r="I487" s="275" t="s">
        <v>50</v>
      </c>
      <c r="J487" s="275" t="s">
        <v>1147</v>
      </c>
      <c r="K487" s="275" t="s">
        <v>51</v>
      </c>
      <c r="L487" s="275"/>
      <c r="M487" s="275"/>
      <c r="N487" s="275"/>
      <c r="O487" s="275" t="s">
        <v>52</v>
      </c>
      <c r="P487" s="275"/>
      <c r="Q487" s="275"/>
      <c r="R487" s="275"/>
      <c r="S487" s="275" t="s">
        <v>53</v>
      </c>
      <c r="T487" s="275" t="s">
        <v>54</v>
      </c>
      <c r="U487" s="275" t="s">
        <v>55</v>
      </c>
      <c r="V487" s="275" t="s">
        <v>56</v>
      </c>
      <c r="W487" s="275" t="s">
        <v>57</v>
      </c>
      <c r="X487" s="275" t="s">
        <v>159</v>
      </c>
      <c r="Y487" s="275" t="s">
        <v>72</v>
      </c>
      <c r="Z487" s="294" t="s">
        <v>58</v>
      </c>
      <c r="AA487" s="294" t="s">
        <v>167</v>
      </c>
      <c r="AB487" s="294"/>
      <c r="AC487" s="294"/>
      <c r="AD487" s="294"/>
      <c r="AE487" s="294"/>
      <c r="AF487" s="294"/>
      <c r="AG487" s="294" t="s">
        <v>164</v>
      </c>
      <c r="AH487" s="294"/>
      <c r="AI487" s="294"/>
      <c r="AJ487" s="294" t="s">
        <v>59</v>
      </c>
      <c r="AK487" s="294"/>
      <c r="AL487" s="294" t="s">
        <v>60</v>
      </c>
      <c r="AM487" s="294"/>
      <c r="AN487" s="294" t="s">
        <v>302</v>
      </c>
      <c r="AO487" s="294"/>
      <c r="AP487" s="294"/>
      <c r="AQ487" s="294"/>
      <c r="AR487" s="294"/>
      <c r="AS487" s="294"/>
      <c r="AT487" s="294"/>
      <c r="AU487" s="294"/>
      <c r="AV487" s="294"/>
      <c r="AW487" s="294"/>
      <c r="AX487" s="294"/>
      <c r="AY487" s="294"/>
      <c r="AZ487" s="297" t="s">
        <v>5</v>
      </c>
      <c r="BA487" s="297"/>
      <c r="BB487" s="297"/>
      <c r="BC487" s="297"/>
      <c r="BD487" s="297"/>
      <c r="BE487" s="297"/>
      <c r="BF487" s="297"/>
      <c r="BG487" s="297"/>
      <c r="BH487" s="297"/>
      <c r="BI487" s="297"/>
      <c r="BJ487" s="297"/>
      <c r="BK487" s="297"/>
      <c r="BL487" s="297"/>
      <c r="BM487" s="297"/>
      <c r="BN487" s="299" t="s">
        <v>61</v>
      </c>
      <c r="BO487" s="299"/>
      <c r="BP487" s="299"/>
      <c r="BQ487" s="299"/>
      <c r="BR487" s="299"/>
      <c r="BS487" s="299"/>
      <c r="BT487" s="299"/>
      <c r="BU487" s="299"/>
      <c r="BV487" s="299"/>
      <c r="BW487" s="299"/>
      <c r="BX487" s="299"/>
      <c r="BY487" s="299"/>
      <c r="BZ487" s="299"/>
      <c r="CA487" s="299"/>
      <c r="CB487" s="299"/>
      <c r="CC487" s="299"/>
    </row>
    <row r="488" spans="1:81" s="26" customFormat="1" ht="77.25" thickBot="1">
      <c r="A488" s="317"/>
      <c r="B488" s="276"/>
      <c r="C488" s="276"/>
      <c r="D488" s="276"/>
      <c r="E488" s="276"/>
      <c r="F488" s="276"/>
      <c r="G488" s="276"/>
      <c r="H488" s="276"/>
      <c r="I488" s="276"/>
      <c r="J488" s="276"/>
      <c r="K488" s="224" t="s">
        <v>62</v>
      </c>
      <c r="L488" s="224" t="s">
        <v>63</v>
      </c>
      <c r="M488" s="224" t="s">
        <v>64</v>
      </c>
      <c r="N488" s="224" t="s">
        <v>65</v>
      </c>
      <c r="O488" s="224" t="s">
        <v>66</v>
      </c>
      <c r="P488" s="224" t="s">
        <v>67</v>
      </c>
      <c r="Q488" s="224" t="s">
        <v>68</v>
      </c>
      <c r="R488" s="224" t="s">
        <v>69</v>
      </c>
      <c r="S488" s="276"/>
      <c r="T488" s="276"/>
      <c r="U488" s="276"/>
      <c r="V488" s="276"/>
      <c r="W488" s="276"/>
      <c r="X488" s="276"/>
      <c r="Y488" s="276"/>
      <c r="Z488" s="295"/>
      <c r="AA488" s="296" t="s">
        <v>28</v>
      </c>
      <c r="AB488" s="296" t="s">
        <v>165</v>
      </c>
      <c r="AC488" s="296" t="s">
        <v>166</v>
      </c>
      <c r="AD488" s="296" t="s">
        <v>70</v>
      </c>
      <c r="AE488" s="296" t="s">
        <v>71</v>
      </c>
      <c r="AF488" s="296" t="s">
        <v>72</v>
      </c>
      <c r="AG488" s="296" t="s">
        <v>73</v>
      </c>
      <c r="AH488" s="296" t="s">
        <v>30</v>
      </c>
      <c r="AI488" s="296" t="s">
        <v>72</v>
      </c>
      <c r="AJ488" s="296" t="s">
        <v>29</v>
      </c>
      <c r="AK488" s="296" t="s">
        <v>72</v>
      </c>
      <c r="AL488" s="296" t="s">
        <v>74</v>
      </c>
      <c r="AM488" s="296" t="s">
        <v>75</v>
      </c>
      <c r="AN488" s="296" t="s">
        <v>76</v>
      </c>
      <c r="AO488" s="296" t="s">
        <v>77</v>
      </c>
      <c r="AP488" s="296" t="s">
        <v>78</v>
      </c>
      <c r="AQ488" s="296" t="s">
        <v>79</v>
      </c>
      <c r="AR488" s="296" t="s">
        <v>80</v>
      </c>
      <c r="AS488" s="296" t="s">
        <v>81</v>
      </c>
      <c r="AT488" s="296" t="s">
        <v>82</v>
      </c>
      <c r="AU488" s="296" t="s">
        <v>303</v>
      </c>
      <c r="AV488" s="296" t="s">
        <v>83</v>
      </c>
      <c r="AW488" s="296" t="s">
        <v>84</v>
      </c>
      <c r="AX488" s="296" t="s">
        <v>85</v>
      </c>
      <c r="AY488" s="296" t="s">
        <v>169</v>
      </c>
      <c r="AZ488" s="298" t="s">
        <v>86</v>
      </c>
      <c r="BA488" s="298" t="s">
        <v>87</v>
      </c>
      <c r="BB488" s="298" t="s">
        <v>88</v>
      </c>
      <c r="BC488" s="298" t="s">
        <v>89</v>
      </c>
      <c r="BD488" s="298" t="s">
        <v>90</v>
      </c>
      <c r="BE488" s="298" t="s">
        <v>162</v>
      </c>
      <c r="BF488" s="298" t="s">
        <v>149</v>
      </c>
      <c r="BG488" s="298" t="s">
        <v>150</v>
      </c>
      <c r="BH488" s="298" t="s">
        <v>20</v>
      </c>
      <c r="BI488" s="298" t="s">
        <v>21</v>
      </c>
      <c r="BJ488" s="298" t="s">
        <v>22</v>
      </c>
      <c r="BK488" s="298" t="s">
        <v>91</v>
      </c>
      <c r="BL488" s="298" t="s">
        <v>23</v>
      </c>
      <c r="BM488" s="298" t="s">
        <v>24</v>
      </c>
      <c r="BN488" s="300" t="s">
        <v>25</v>
      </c>
      <c r="BO488" s="300" t="s">
        <v>18</v>
      </c>
      <c r="BP488" s="300" t="s">
        <v>151</v>
      </c>
      <c r="BQ488" s="300" t="s">
        <v>152</v>
      </c>
      <c r="BR488" s="300" t="s">
        <v>153</v>
      </c>
      <c r="BS488" s="300" t="s">
        <v>154</v>
      </c>
      <c r="BT488" s="300" t="s">
        <v>155</v>
      </c>
      <c r="BU488" s="300" t="s">
        <v>92</v>
      </c>
      <c r="BV488" s="300" t="s">
        <v>93</v>
      </c>
      <c r="BW488" s="300" t="s">
        <v>94</v>
      </c>
      <c r="BX488" s="300" t="s">
        <v>156</v>
      </c>
      <c r="BY488" s="300" t="s">
        <v>95</v>
      </c>
      <c r="BZ488" s="300" t="s">
        <v>163</v>
      </c>
      <c r="CA488" s="300" t="s">
        <v>96</v>
      </c>
      <c r="CB488" s="300" t="s">
        <v>97</v>
      </c>
      <c r="CC488" s="300" t="s">
        <v>24</v>
      </c>
    </row>
    <row r="489" spans="1:81" s="124" customFormat="1" ht="13.5" thickTop="1">
      <c r="A489" s="36">
        <v>1</v>
      </c>
      <c r="B489" s="76" t="s">
        <v>2473</v>
      </c>
      <c r="C489" s="76"/>
      <c r="D489" s="37"/>
      <c r="E489" s="33" t="s">
        <v>2896</v>
      </c>
      <c r="F489" s="78">
        <v>11150000</v>
      </c>
      <c r="G489" s="37" t="s">
        <v>157</v>
      </c>
      <c r="H489" s="39">
        <v>1591.82</v>
      </c>
      <c r="I489" s="29" t="s">
        <v>2474</v>
      </c>
      <c r="J489" s="38"/>
      <c r="K489" s="40"/>
      <c r="L489" s="40"/>
      <c r="M489" s="4"/>
      <c r="N489" s="4"/>
      <c r="O489" s="37" t="s">
        <v>795</v>
      </c>
      <c r="P489" s="37" t="s">
        <v>792</v>
      </c>
      <c r="Q489" s="37" t="s">
        <v>815</v>
      </c>
      <c r="R489" s="37" t="s">
        <v>796</v>
      </c>
      <c r="S489" s="4"/>
      <c r="T489" s="37"/>
      <c r="U489" s="37" t="s">
        <v>2475</v>
      </c>
      <c r="V489" s="4"/>
      <c r="W489" s="4"/>
      <c r="X489" s="4"/>
      <c r="Y489" s="77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4"/>
      <c r="AW489" s="4"/>
      <c r="AX489" s="4"/>
      <c r="AY489" s="4"/>
      <c r="AZ489" s="4"/>
      <c r="BA489" s="4"/>
      <c r="BB489" s="4"/>
      <c r="BC489" s="4"/>
      <c r="BD489" s="4"/>
      <c r="BE489" s="4"/>
      <c r="BF489" s="37"/>
      <c r="BG489" s="37"/>
      <c r="BH489" s="4"/>
      <c r="BI489" s="4"/>
      <c r="BJ489" s="4"/>
      <c r="BK489" s="4"/>
      <c r="BL489" s="4"/>
      <c r="BM489" s="4"/>
      <c r="BN489" s="4"/>
      <c r="BO489" s="77"/>
      <c r="BP489" s="37"/>
      <c r="BQ489" s="37"/>
      <c r="BR489" s="37"/>
      <c r="BS489" s="37"/>
      <c r="BT489" s="37"/>
      <c r="BU489" s="77"/>
      <c r="BV489" s="77"/>
      <c r="BW489" s="77"/>
      <c r="BX489" s="38"/>
      <c r="BY489" s="77"/>
      <c r="BZ489" s="77"/>
      <c r="CA489" s="77"/>
      <c r="CB489" s="77"/>
      <c r="CC489" s="77"/>
    </row>
    <row r="490" spans="1:81" s="46" customFormat="1" ht="12.75">
      <c r="A490" s="36">
        <v>2</v>
      </c>
      <c r="B490" s="7" t="s">
        <v>1165</v>
      </c>
      <c r="C490" s="21"/>
      <c r="D490" s="21"/>
      <c r="E490" s="37" t="s">
        <v>2898</v>
      </c>
      <c r="F490" s="78">
        <v>1362104</v>
      </c>
      <c r="G490" s="221" t="s">
        <v>100</v>
      </c>
      <c r="H490" s="21"/>
      <c r="I490" s="21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</row>
    <row r="491" spans="1:81" s="46" customFormat="1" ht="12.75">
      <c r="A491" s="36">
        <v>3</v>
      </c>
      <c r="B491" s="7" t="s">
        <v>832</v>
      </c>
      <c r="C491" s="21"/>
      <c r="D491" s="21"/>
      <c r="E491" s="221" t="s">
        <v>2903</v>
      </c>
      <c r="F491" s="78">
        <v>200000</v>
      </c>
      <c r="G491" s="221" t="s">
        <v>100</v>
      </c>
      <c r="H491" s="21"/>
      <c r="I491" s="21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</row>
    <row r="492" spans="1:81" s="32" customFormat="1" ht="15">
      <c r="A492" s="318"/>
      <c r="F492" s="269"/>
      <c r="G492" s="108"/>
    </row>
    <row r="493" spans="1:81" s="32" customFormat="1" ht="15">
      <c r="A493" s="318"/>
      <c r="F493" s="269"/>
      <c r="G493" s="108"/>
    </row>
    <row r="494" spans="1:81" s="24" customFormat="1">
      <c r="A494" s="112">
        <v>19</v>
      </c>
      <c r="B494" s="111" t="s">
        <v>572</v>
      </c>
      <c r="C494" s="79"/>
      <c r="D494" s="23"/>
      <c r="E494" s="23"/>
      <c r="F494" s="262"/>
      <c r="G494" s="43"/>
      <c r="H494" s="23"/>
      <c r="I494" s="23"/>
      <c r="J494" s="23"/>
      <c r="K494" s="23"/>
      <c r="L494" s="23"/>
      <c r="M494" s="23"/>
      <c r="N494" s="23"/>
      <c r="O494" s="23"/>
      <c r="P494" s="23"/>
      <c r="Q494" s="23"/>
    </row>
    <row r="495" spans="1:81" s="25" customFormat="1" ht="15" customHeight="1">
      <c r="A495" s="316" t="s">
        <v>0</v>
      </c>
      <c r="B495" s="275" t="s">
        <v>48</v>
      </c>
      <c r="C495" s="275" t="s">
        <v>27</v>
      </c>
      <c r="D495" s="275" t="s">
        <v>148</v>
      </c>
      <c r="E495" s="275" t="s">
        <v>2916</v>
      </c>
      <c r="F495" s="275" t="s">
        <v>2907</v>
      </c>
      <c r="G495" s="275" t="s">
        <v>19</v>
      </c>
      <c r="H495" s="275" t="s">
        <v>49</v>
      </c>
      <c r="I495" s="275" t="s">
        <v>50</v>
      </c>
      <c r="J495" s="275" t="s">
        <v>1147</v>
      </c>
      <c r="K495" s="275" t="s">
        <v>51</v>
      </c>
      <c r="L495" s="275"/>
      <c r="M495" s="275"/>
      <c r="N495" s="275"/>
      <c r="O495" s="275" t="s">
        <v>52</v>
      </c>
      <c r="P495" s="275"/>
      <c r="Q495" s="275"/>
      <c r="R495" s="275"/>
      <c r="S495" s="275" t="s">
        <v>53</v>
      </c>
      <c r="T495" s="275" t="s">
        <v>54</v>
      </c>
      <c r="U495" s="275" t="s">
        <v>55</v>
      </c>
      <c r="V495" s="275" t="s">
        <v>56</v>
      </c>
      <c r="W495" s="275" t="s">
        <v>57</v>
      </c>
      <c r="X495" s="275" t="s">
        <v>159</v>
      </c>
      <c r="Y495" s="275" t="s">
        <v>72</v>
      </c>
      <c r="Z495"/>
      <c r="AA495"/>
      <c r="AB495"/>
      <c r="AC495"/>
      <c r="AD495"/>
      <c r="AE495"/>
      <c r="AF495"/>
      <c r="AG495"/>
      <c r="AH495"/>
      <c r="AI495"/>
      <c r="AJ495"/>
      <c r="AK495"/>
      <c r="AL495"/>
      <c r="AM495"/>
      <c r="AN495"/>
      <c r="AO495"/>
      <c r="AP495"/>
      <c r="AQ495"/>
      <c r="AR495"/>
      <c r="AS495"/>
      <c r="AT495"/>
      <c r="AU495"/>
      <c r="AV495"/>
      <c r="AW495"/>
      <c r="AX495"/>
      <c r="AY495"/>
      <c r="AZ495"/>
      <c r="BA495"/>
      <c r="BB495"/>
      <c r="BC495"/>
      <c r="BD495"/>
      <c r="BE495"/>
      <c r="BF495"/>
      <c r="BG495"/>
      <c r="BH495"/>
      <c r="BI495"/>
      <c r="BJ495"/>
      <c r="BK495"/>
      <c r="BL495"/>
      <c r="BM495"/>
      <c r="BN495"/>
      <c r="BO495"/>
      <c r="BP495"/>
      <c r="BQ495"/>
      <c r="BR495"/>
      <c r="BS495"/>
      <c r="BT495"/>
      <c r="BU495"/>
      <c r="BV495"/>
      <c r="BW495"/>
      <c r="BX495"/>
      <c r="BY495"/>
      <c r="BZ495"/>
      <c r="CA495"/>
      <c r="CB495"/>
      <c r="CC495"/>
    </row>
    <row r="496" spans="1:81" s="26" customFormat="1" ht="64.5" thickBot="1">
      <c r="A496" s="317"/>
      <c r="B496" s="276"/>
      <c r="C496" s="276"/>
      <c r="D496" s="276"/>
      <c r="E496" s="276"/>
      <c r="F496" s="276"/>
      <c r="G496" s="276"/>
      <c r="H496" s="276"/>
      <c r="I496" s="276"/>
      <c r="J496" s="276"/>
      <c r="K496" s="224" t="s">
        <v>62</v>
      </c>
      <c r="L496" s="224" t="s">
        <v>63</v>
      </c>
      <c r="M496" s="224" t="s">
        <v>64</v>
      </c>
      <c r="N496" s="224" t="s">
        <v>65</v>
      </c>
      <c r="O496" s="224" t="s">
        <v>66</v>
      </c>
      <c r="P496" s="224" t="s">
        <v>67</v>
      </c>
      <c r="Q496" s="224" t="s">
        <v>68</v>
      </c>
      <c r="R496" s="224" t="s">
        <v>69</v>
      </c>
      <c r="S496" s="276"/>
      <c r="T496" s="276"/>
      <c r="U496" s="276"/>
      <c r="V496" s="276"/>
      <c r="W496" s="276"/>
      <c r="X496" s="276"/>
      <c r="Y496" s="276"/>
      <c r="Z496"/>
      <c r="AA496"/>
      <c r="AB496"/>
      <c r="AC496"/>
      <c r="AD496"/>
      <c r="AE496"/>
      <c r="AF496"/>
      <c r="AG496"/>
      <c r="AH496"/>
      <c r="AI496"/>
      <c r="AJ496"/>
      <c r="AK496"/>
      <c r="AL496"/>
      <c r="AM496"/>
      <c r="AN496"/>
      <c r="AO496"/>
      <c r="AP496"/>
      <c r="AQ496"/>
      <c r="AR496"/>
      <c r="AS496"/>
      <c r="AT496"/>
      <c r="AU496"/>
      <c r="AV496"/>
      <c r="AW496"/>
      <c r="AX496"/>
      <c r="AY496"/>
      <c r="AZ496"/>
      <c r="BA496"/>
      <c r="BB496"/>
      <c r="BC496"/>
      <c r="BD496"/>
      <c r="BE496"/>
      <c r="BF496"/>
      <c r="BG496"/>
      <c r="BH496"/>
      <c r="BI496"/>
      <c r="BJ496"/>
      <c r="BK496"/>
      <c r="BL496"/>
      <c r="BM496"/>
      <c r="BN496"/>
      <c r="BO496"/>
      <c r="BP496"/>
      <c r="BQ496"/>
      <c r="BR496"/>
      <c r="BS496"/>
      <c r="BT496"/>
      <c r="BU496"/>
      <c r="BV496"/>
      <c r="BW496"/>
      <c r="BX496"/>
      <c r="BY496"/>
      <c r="BZ496"/>
      <c r="CA496"/>
      <c r="CB496"/>
      <c r="CC496"/>
    </row>
    <row r="497" spans="1:81" s="46" customFormat="1" ht="13.5" thickTop="1">
      <c r="A497" s="36">
        <v>1</v>
      </c>
      <c r="B497" s="7" t="s">
        <v>1165</v>
      </c>
      <c r="C497" s="21"/>
      <c r="D497" s="21"/>
      <c r="E497" s="37" t="s">
        <v>2898</v>
      </c>
      <c r="F497" s="78">
        <v>305747.63</v>
      </c>
      <c r="G497" s="221" t="s">
        <v>100</v>
      </c>
      <c r="H497" s="21"/>
      <c r="I497" s="21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</row>
    <row r="498" spans="1:81" s="46" customFormat="1" ht="25.5">
      <c r="A498" s="36">
        <v>2</v>
      </c>
      <c r="B498" s="7" t="s">
        <v>449</v>
      </c>
      <c r="C498" s="21"/>
      <c r="D498" s="21"/>
      <c r="E498" s="37" t="s">
        <v>2898</v>
      </c>
      <c r="F498" s="78">
        <v>3499</v>
      </c>
      <c r="G498" s="221" t="s">
        <v>100</v>
      </c>
      <c r="H498" s="21"/>
      <c r="I498" s="21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</row>
    <row r="499" spans="1:81" s="46" customFormat="1" ht="12.75">
      <c r="A499" s="36">
        <v>3</v>
      </c>
      <c r="B499" s="7" t="s">
        <v>1273</v>
      </c>
      <c r="C499" s="21"/>
      <c r="D499" s="21"/>
      <c r="E499" s="221" t="s">
        <v>2903</v>
      </c>
      <c r="F499" s="78">
        <v>36600</v>
      </c>
      <c r="G499" s="221" t="s">
        <v>100</v>
      </c>
      <c r="H499" s="21"/>
      <c r="I499" s="21"/>
      <c r="J499" s="47"/>
      <c r="K499" s="47"/>
      <c r="L499" s="47"/>
      <c r="M499" s="47"/>
      <c r="N499" s="47"/>
      <c r="O499" s="47"/>
      <c r="P499" s="47"/>
      <c r="Q499" s="47"/>
      <c r="R499" s="47"/>
      <c r="S499" s="47"/>
      <c r="T499" s="47"/>
      <c r="U499" s="47"/>
      <c r="V499" s="47"/>
      <c r="W499" s="47"/>
      <c r="X499" s="47"/>
      <c r="Y499" s="47"/>
    </row>
    <row r="500" spans="1:81" s="32" customFormat="1" ht="15">
      <c r="A500" s="318"/>
      <c r="F500" s="269"/>
      <c r="G500" s="108"/>
    </row>
    <row r="501" spans="1:81" s="32" customFormat="1" ht="15">
      <c r="A501" s="318"/>
      <c r="F501" s="269"/>
      <c r="G501" s="108"/>
    </row>
    <row r="502" spans="1:81" s="24" customFormat="1">
      <c r="A502" s="112">
        <v>20</v>
      </c>
      <c r="B502" s="111" t="s">
        <v>342</v>
      </c>
      <c r="C502" s="79"/>
      <c r="D502" s="23"/>
      <c r="E502" s="23"/>
      <c r="F502" s="262"/>
      <c r="G502" s="43"/>
      <c r="H502" s="23"/>
      <c r="I502" s="23"/>
      <c r="J502" s="23"/>
      <c r="K502" s="23"/>
      <c r="L502" s="23"/>
      <c r="M502" s="23"/>
      <c r="N502" s="23"/>
      <c r="O502" s="23"/>
      <c r="P502" s="23"/>
      <c r="Q502" s="23"/>
    </row>
    <row r="503" spans="1:81" s="25" customFormat="1" ht="15" customHeight="1">
      <c r="A503" s="316" t="s">
        <v>0</v>
      </c>
      <c r="B503" s="275" t="s">
        <v>48</v>
      </c>
      <c r="C503" s="275" t="s">
        <v>27</v>
      </c>
      <c r="D503" s="275" t="s">
        <v>148</v>
      </c>
      <c r="E503" s="275" t="s">
        <v>2916</v>
      </c>
      <c r="F503" s="275" t="s">
        <v>2907</v>
      </c>
      <c r="G503" s="275" t="s">
        <v>19</v>
      </c>
      <c r="H503" s="275" t="s">
        <v>49</v>
      </c>
      <c r="I503" s="275" t="s">
        <v>50</v>
      </c>
      <c r="J503" s="275" t="s">
        <v>1147</v>
      </c>
      <c r="K503" s="275" t="s">
        <v>51</v>
      </c>
      <c r="L503" s="275"/>
      <c r="M503" s="275"/>
      <c r="N503" s="275"/>
      <c r="O503" s="275" t="s">
        <v>52</v>
      </c>
      <c r="P503" s="275"/>
      <c r="Q503" s="275"/>
      <c r="R503" s="275"/>
      <c r="S503" s="275" t="s">
        <v>53</v>
      </c>
      <c r="T503" s="275" t="s">
        <v>54</v>
      </c>
      <c r="U503" s="275" t="s">
        <v>55</v>
      </c>
      <c r="V503" s="275" t="s">
        <v>56</v>
      </c>
      <c r="W503" s="275" t="s">
        <v>57</v>
      </c>
      <c r="X503" s="275" t="s">
        <v>159</v>
      </c>
      <c r="Y503" s="275" t="s">
        <v>72</v>
      </c>
      <c r="Z503"/>
      <c r="AA503"/>
      <c r="AB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/>
      <c r="AT503"/>
      <c r="AU503"/>
      <c r="AV503"/>
      <c r="AW503"/>
      <c r="AX503"/>
      <c r="AY503"/>
      <c r="AZ503"/>
      <c r="BA503"/>
      <c r="BB503"/>
      <c r="BC503"/>
      <c r="BD503"/>
      <c r="BE503"/>
      <c r="BF503"/>
      <c r="BG503"/>
      <c r="BH503"/>
      <c r="BI503"/>
      <c r="BJ503"/>
      <c r="BK503"/>
      <c r="BL503"/>
      <c r="BM503"/>
      <c r="BN503"/>
      <c r="BO503"/>
      <c r="BP503"/>
      <c r="BQ503"/>
      <c r="BR503"/>
      <c r="BS503"/>
      <c r="BT503"/>
      <c r="BU503"/>
      <c r="BV503"/>
      <c r="BW503"/>
      <c r="BX503"/>
      <c r="BY503"/>
      <c r="BZ503"/>
      <c r="CA503"/>
      <c r="CB503"/>
      <c r="CC503"/>
    </row>
    <row r="504" spans="1:81" s="26" customFormat="1" ht="64.5" thickBot="1">
      <c r="A504" s="317"/>
      <c r="B504" s="276"/>
      <c r="C504" s="276"/>
      <c r="D504" s="276"/>
      <c r="E504" s="276"/>
      <c r="F504" s="276"/>
      <c r="G504" s="276"/>
      <c r="H504" s="276"/>
      <c r="I504" s="276"/>
      <c r="J504" s="276"/>
      <c r="K504" s="224" t="s">
        <v>62</v>
      </c>
      <c r="L504" s="224" t="s">
        <v>63</v>
      </c>
      <c r="M504" s="224" t="s">
        <v>64</v>
      </c>
      <c r="N504" s="224" t="s">
        <v>65</v>
      </c>
      <c r="O504" s="224" t="s">
        <v>66</v>
      </c>
      <c r="P504" s="224" t="s">
        <v>67</v>
      </c>
      <c r="Q504" s="224" t="s">
        <v>68</v>
      </c>
      <c r="R504" s="224" t="s">
        <v>69</v>
      </c>
      <c r="S504" s="276"/>
      <c r="T504" s="276"/>
      <c r="U504" s="276"/>
      <c r="V504" s="276"/>
      <c r="W504" s="276"/>
      <c r="X504" s="276"/>
      <c r="Y504" s="276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/>
      <c r="AT504"/>
      <c r="AU504"/>
      <c r="AV504"/>
      <c r="AW504"/>
      <c r="AX504"/>
      <c r="AY504"/>
      <c r="AZ504"/>
      <c r="BA504"/>
      <c r="BB504"/>
      <c r="BC504"/>
      <c r="BD504"/>
      <c r="BE504"/>
      <c r="BF504"/>
      <c r="BG504"/>
      <c r="BH504"/>
      <c r="BI504"/>
      <c r="BJ504"/>
      <c r="BK504"/>
      <c r="BL504"/>
      <c r="BM504"/>
      <c r="BN504"/>
      <c r="BO504"/>
      <c r="BP504"/>
      <c r="BQ504"/>
      <c r="BR504"/>
      <c r="BS504"/>
      <c r="BT504"/>
      <c r="BU504"/>
      <c r="BV504"/>
      <c r="BW504"/>
      <c r="BX504"/>
      <c r="BY504"/>
      <c r="BZ504"/>
      <c r="CA504"/>
      <c r="CB504"/>
      <c r="CC504"/>
    </row>
    <row r="505" spans="1:81" s="46" customFormat="1" ht="13.5" thickTop="1">
      <c r="A505" s="36">
        <v>1</v>
      </c>
      <c r="B505" s="7" t="s">
        <v>1165</v>
      </c>
      <c r="C505" s="21"/>
      <c r="D505" s="21"/>
      <c r="E505" s="37" t="s">
        <v>2898</v>
      </c>
      <c r="F505" s="271">
        <v>300822.40000000002</v>
      </c>
      <c r="G505" s="221" t="s">
        <v>100</v>
      </c>
      <c r="H505" s="21"/>
      <c r="I505" s="21"/>
      <c r="J505" s="47"/>
      <c r="K505" s="47"/>
      <c r="L505" s="47"/>
      <c r="M505" s="47"/>
      <c r="N505" s="47"/>
      <c r="O505" s="47"/>
      <c r="P505" s="47"/>
      <c r="Q505" s="47"/>
      <c r="R505" s="47"/>
      <c r="S505" s="47"/>
      <c r="T505" s="47"/>
      <c r="U505" s="47"/>
      <c r="V505" s="47"/>
      <c r="W505" s="47"/>
      <c r="X505" s="47"/>
      <c r="Y505" s="47"/>
    </row>
    <row r="506" spans="1:81" s="32" customFormat="1" ht="15">
      <c r="A506" s="318"/>
      <c r="F506" s="269"/>
      <c r="G506" s="108"/>
    </row>
    <row r="507" spans="1:81" s="32" customFormat="1" ht="15">
      <c r="A507" s="318"/>
      <c r="F507" s="269"/>
      <c r="G507" s="108"/>
    </row>
    <row r="508" spans="1:81" s="24" customFormat="1">
      <c r="A508" s="112">
        <v>21</v>
      </c>
      <c r="B508" s="111" t="s">
        <v>680</v>
      </c>
      <c r="C508" s="79"/>
      <c r="D508" s="23"/>
      <c r="E508" s="23"/>
      <c r="F508" s="262"/>
      <c r="G508" s="43"/>
      <c r="H508" s="23"/>
      <c r="I508" s="23"/>
      <c r="J508" s="23"/>
      <c r="K508" s="23"/>
      <c r="L508" s="23"/>
      <c r="M508" s="23"/>
      <c r="N508" s="23"/>
      <c r="O508" s="23"/>
      <c r="P508" s="23"/>
      <c r="Q508" s="23"/>
    </row>
    <row r="509" spans="1:81" s="25" customFormat="1" ht="12.75" customHeight="1">
      <c r="A509" s="316" t="s">
        <v>0</v>
      </c>
      <c r="B509" s="275" t="s">
        <v>48</v>
      </c>
      <c r="C509" s="275" t="s">
        <v>27</v>
      </c>
      <c r="D509" s="275" t="s">
        <v>148</v>
      </c>
      <c r="E509" s="275" t="s">
        <v>2916</v>
      </c>
      <c r="F509" s="275" t="s">
        <v>2907</v>
      </c>
      <c r="G509" s="275" t="s">
        <v>19</v>
      </c>
      <c r="H509" s="275" t="s">
        <v>49</v>
      </c>
      <c r="I509" s="275" t="s">
        <v>50</v>
      </c>
      <c r="J509" s="275" t="s">
        <v>1147</v>
      </c>
      <c r="K509" s="275" t="s">
        <v>51</v>
      </c>
      <c r="L509" s="275"/>
      <c r="M509" s="275"/>
      <c r="N509" s="275"/>
      <c r="O509" s="275" t="s">
        <v>52</v>
      </c>
      <c r="P509" s="275"/>
      <c r="Q509" s="275"/>
      <c r="R509" s="275"/>
      <c r="S509" s="275" t="s">
        <v>53</v>
      </c>
      <c r="T509" s="275" t="s">
        <v>54</v>
      </c>
      <c r="U509" s="275" t="s">
        <v>55</v>
      </c>
      <c r="V509" s="275" t="s">
        <v>56</v>
      </c>
      <c r="W509" s="275" t="s">
        <v>57</v>
      </c>
      <c r="X509" s="275" t="s">
        <v>159</v>
      </c>
      <c r="Y509" s="275" t="s">
        <v>72</v>
      </c>
      <c r="Z509" s="294" t="s">
        <v>58</v>
      </c>
      <c r="AA509" s="294" t="s">
        <v>167</v>
      </c>
      <c r="AB509" s="294"/>
      <c r="AC509" s="294"/>
      <c r="AD509" s="294"/>
      <c r="AE509" s="294"/>
      <c r="AF509" s="294"/>
      <c r="AG509" s="294" t="s">
        <v>164</v>
      </c>
      <c r="AH509" s="294"/>
      <c r="AI509" s="294"/>
      <c r="AJ509" s="294" t="s">
        <v>59</v>
      </c>
      <c r="AK509" s="294"/>
      <c r="AL509" s="294" t="s">
        <v>60</v>
      </c>
      <c r="AM509" s="294"/>
      <c r="AN509" s="294" t="s">
        <v>302</v>
      </c>
      <c r="AO509" s="294"/>
      <c r="AP509" s="294"/>
      <c r="AQ509" s="294"/>
      <c r="AR509" s="294"/>
      <c r="AS509" s="294"/>
      <c r="AT509" s="294"/>
      <c r="AU509" s="294"/>
      <c r="AV509" s="294"/>
      <c r="AW509" s="294"/>
      <c r="AX509" s="294"/>
      <c r="AY509" s="294"/>
      <c r="AZ509" s="297" t="s">
        <v>5</v>
      </c>
      <c r="BA509" s="297"/>
      <c r="BB509" s="297"/>
      <c r="BC509" s="297"/>
      <c r="BD509" s="297"/>
      <c r="BE509" s="297"/>
      <c r="BF509" s="297"/>
      <c r="BG509" s="297"/>
      <c r="BH509" s="297"/>
      <c r="BI509" s="297"/>
      <c r="BJ509" s="297"/>
      <c r="BK509" s="297"/>
      <c r="BL509" s="297"/>
      <c r="BM509" s="297"/>
      <c r="BN509" s="299" t="s">
        <v>61</v>
      </c>
      <c r="BO509" s="299"/>
      <c r="BP509" s="299"/>
      <c r="BQ509" s="299"/>
      <c r="BR509" s="299"/>
      <c r="BS509" s="299"/>
      <c r="BT509" s="299"/>
      <c r="BU509" s="299"/>
      <c r="BV509" s="299"/>
      <c r="BW509" s="299"/>
      <c r="BX509" s="299"/>
      <c r="BY509" s="299"/>
      <c r="BZ509" s="299"/>
      <c r="CA509" s="299"/>
      <c r="CB509" s="299"/>
      <c r="CC509" s="299"/>
    </row>
    <row r="510" spans="1:81" s="26" customFormat="1" ht="77.25" thickBot="1">
      <c r="A510" s="317"/>
      <c r="B510" s="276"/>
      <c r="C510" s="276"/>
      <c r="D510" s="276"/>
      <c r="E510" s="276"/>
      <c r="F510" s="276"/>
      <c r="G510" s="276"/>
      <c r="H510" s="276"/>
      <c r="I510" s="276"/>
      <c r="J510" s="276"/>
      <c r="K510" s="224" t="s">
        <v>62</v>
      </c>
      <c r="L510" s="224" t="s">
        <v>63</v>
      </c>
      <c r="M510" s="224" t="s">
        <v>64</v>
      </c>
      <c r="N510" s="224" t="s">
        <v>65</v>
      </c>
      <c r="O510" s="224" t="s">
        <v>66</v>
      </c>
      <c r="P510" s="224" t="s">
        <v>67</v>
      </c>
      <c r="Q510" s="224" t="s">
        <v>68</v>
      </c>
      <c r="R510" s="224" t="s">
        <v>69</v>
      </c>
      <c r="S510" s="276"/>
      <c r="T510" s="276"/>
      <c r="U510" s="276"/>
      <c r="V510" s="276"/>
      <c r="W510" s="276"/>
      <c r="X510" s="276"/>
      <c r="Y510" s="276"/>
      <c r="Z510" s="295"/>
      <c r="AA510" s="296" t="s">
        <v>28</v>
      </c>
      <c r="AB510" s="296" t="s">
        <v>165</v>
      </c>
      <c r="AC510" s="296" t="s">
        <v>166</v>
      </c>
      <c r="AD510" s="296" t="s">
        <v>70</v>
      </c>
      <c r="AE510" s="296" t="s">
        <v>71</v>
      </c>
      <c r="AF510" s="296" t="s">
        <v>72</v>
      </c>
      <c r="AG510" s="296" t="s">
        <v>73</v>
      </c>
      <c r="AH510" s="296" t="s">
        <v>30</v>
      </c>
      <c r="AI510" s="296" t="s">
        <v>72</v>
      </c>
      <c r="AJ510" s="296" t="s">
        <v>29</v>
      </c>
      <c r="AK510" s="296" t="s">
        <v>72</v>
      </c>
      <c r="AL510" s="296" t="s">
        <v>74</v>
      </c>
      <c r="AM510" s="296" t="s">
        <v>75</v>
      </c>
      <c r="AN510" s="296" t="s">
        <v>76</v>
      </c>
      <c r="AO510" s="296" t="s">
        <v>77</v>
      </c>
      <c r="AP510" s="296" t="s">
        <v>78</v>
      </c>
      <c r="AQ510" s="296" t="s">
        <v>79</v>
      </c>
      <c r="AR510" s="296" t="s">
        <v>80</v>
      </c>
      <c r="AS510" s="296" t="s">
        <v>81</v>
      </c>
      <c r="AT510" s="296" t="s">
        <v>82</v>
      </c>
      <c r="AU510" s="296" t="s">
        <v>303</v>
      </c>
      <c r="AV510" s="296" t="s">
        <v>83</v>
      </c>
      <c r="AW510" s="296" t="s">
        <v>84</v>
      </c>
      <c r="AX510" s="296" t="s">
        <v>85</v>
      </c>
      <c r="AY510" s="296" t="s">
        <v>169</v>
      </c>
      <c r="AZ510" s="298" t="s">
        <v>86</v>
      </c>
      <c r="BA510" s="298" t="s">
        <v>87</v>
      </c>
      <c r="BB510" s="298" t="s">
        <v>88</v>
      </c>
      <c r="BC510" s="298" t="s">
        <v>89</v>
      </c>
      <c r="BD510" s="298" t="s">
        <v>90</v>
      </c>
      <c r="BE510" s="298" t="s">
        <v>162</v>
      </c>
      <c r="BF510" s="298" t="s">
        <v>149</v>
      </c>
      <c r="BG510" s="298" t="s">
        <v>150</v>
      </c>
      <c r="BH510" s="298" t="s">
        <v>20</v>
      </c>
      <c r="BI510" s="298" t="s">
        <v>21</v>
      </c>
      <c r="BJ510" s="298" t="s">
        <v>22</v>
      </c>
      <c r="BK510" s="298" t="s">
        <v>91</v>
      </c>
      <c r="BL510" s="298" t="s">
        <v>23</v>
      </c>
      <c r="BM510" s="298" t="s">
        <v>24</v>
      </c>
      <c r="BN510" s="300" t="s">
        <v>25</v>
      </c>
      <c r="BO510" s="300" t="s">
        <v>18</v>
      </c>
      <c r="BP510" s="300" t="s">
        <v>151</v>
      </c>
      <c r="BQ510" s="300" t="s">
        <v>152</v>
      </c>
      <c r="BR510" s="300" t="s">
        <v>153</v>
      </c>
      <c r="BS510" s="300" t="s">
        <v>154</v>
      </c>
      <c r="BT510" s="300" t="s">
        <v>155</v>
      </c>
      <c r="BU510" s="300" t="s">
        <v>92</v>
      </c>
      <c r="BV510" s="300" t="s">
        <v>93</v>
      </c>
      <c r="BW510" s="300" t="s">
        <v>94</v>
      </c>
      <c r="BX510" s="300" t="s">
        <v>156</v>
      </c>
      <c r="BY510" s="300" t="s">
        <v>95</v>
      </c>
      <c r="BZ510" s="300" t="s">
        <v>163</v>
      </c>
      <c r="CA510" s="300" t="s">
        <v>96</v>
      </c>
      <c r="CB510" s="300" t="s">
        <v>97</v>
      </c>
      <c r="CC510" s="300" t="s">
        <v>24</v>
      </c>
    </row>
    <row r="511" spans="1:81" s="124" customFormat="1" ht="166.5" thickTop="1">
      <c r="A511" s="36">
        <v>1</v>
      </c>
      <c r="B511" s="76" t="s">
        <v>1168</v>
      </c>
      <c r="C511" s="76" t="s">
        <v>1244</v>
      </c>
      <c r="D511" s="37" t="s">
        <v>99</v>
      </c>
      <c r="E511" s="33" t="s">
        <v>2896</v>
      </c>
      <c r="F511" s="78">
        <v>22050000</v>
      </c>
      <c r="G511" s="37" t="s">
        <v>157</v>
      </c>
      <c r="H511" s="39">
        <v>3150.39</v>
      </c>
      <c r="I511" s="38">
        <v>1904</v>
      </c>
      <c r="J511" s="38" t="s">
        <v>101</v>
      </c>
      <c r="K511" s="40">
        <v>3</v>
      </c>
      <c r="L511" s="40">
        <v>1</v>
      </c>
      <c r="M511" s="4" t="s">
        <v>104</v>
      </c>
      <c r="N511" s="4" t="s">
        <v>104</v>
      </c>
      <c r="O511" s="37" t="s">
        <v>795</v>
      </c>
      <c r="P511" s="37" t="s">
        <v>792</v>
      </c>
      <c r="Q511" s="37" t="s">
        <v>1174</v>
      </c>
      <c r="R511" s="37" t="s">
        <v>796</v>
      </c>
      <c r="S511" s="4" t="s">
        <v>109</v>
      </c>
      <c r="T511" s="37" t="s">
        <v>1175</v>
      </c>
      <c r="U511" s="30" t="s">
        <v>1243</v>
      </c>
      <c r="V511" s="4" t="s">
        <v>104</v>
      </c>
      <c r="W511" s="4" t="s">
        <v>104</v>
      </c>
      <c r="X511" s="4" t="s">
        <v>104</v>
      </c>
      <c r="Y511" s="77"/>
      <c r="Z511" s="4" t="s">
        <v>104</v>
      </c>
      <c r="AA511" s="4" t="s">
        <v>1177</v>
      </c>
      <c r="AB511" s="4" t="s">
        <v>965</v>
      </c>
      <c r="AC511" s="4" t="s">
        <v>441</v>
      </c>
      <c r="AD511" s="4" t="s">
        <v>441</v>
      </c>
      <c r="AE511" s="4" t="s">
        <v>109</v>
      </c>
      <c r="AF511" s="4" t="s">
        <v>961</v>
      </c>
      <c r="AG511" s="4" t="s">
        <v>109</v>
      </c>
      <c r="AH511" s="4"/>
      <c r="AI511" s="4"/>
      <c r="AJ511" s="4" t="s">
        <v>441</v>
      </c>
      <c r="AK511" s="4"/>
      <c r="AL511" s="4" t="s">
        <v>111</v>
      </c>
      <c r="AM511" s="4" t="s">
        <v>112</v>
      </c>
      <c r="AN511" s="4"/>
      <c r="AO511" s="4"/>
      <c r="AP511" s="4"/>
      <c r="AQ511" s="4"/>
      <c r="AR511" s="4"/>
      <c r="AS511" s="4"/>
      <c r="AT511" s="4"/>
      <c r="AU511" s="4"/>
      <c r="AV511" s="4"/>
      <c r="AW511" s="4"/>
      <c r="AX511" s="4" t="s">
        <v>104</v>
      </c>
      <c r="AY511" s="4"/>
      <c r="AZ511" s="19" t="s">
        <v>104</v>
      </c>
      <c r="BA511" s="19" t="s">
        <v>104</v>
      </c>
      <c r="BB511" s="19" t="s">
        <v>109</v>
      </c>
      <c r="BC511" s="19" t="s">
        <v>104</v>
      </c>
      <c r="BD511" s="19" t="s">
        <v>109</v>
      </c>
      <c r="BE511" s="19" t="s">
        <v>1184</v>
      </c>
      <c r="BF511" s="27" t="s">
        <v>1178</v>
      </c>
      <c r="BG511" s="27" t="s">
        <v>1178</v>
      </c>
      <c r="BH511" s="19" t="s">
        <v>109</v>
      </c>
      <c r="BI511" s="19" t="s">
        <v>104</v>
      </c>
      <c r="BJ511" s="19" t="s">
        <v>115</v>
      </c>
      <c r="BK511" s="19" t="s">
        <v>1179</v>
      </c>
      <c r="BL511" s="19" t="s">
        <v>104</v>
      </c>
      <c r="BM511" s="19" t="s">
        <v>1176</v>
      </c>
      <c r="BN511" s="19" t="s">
        <v>104</v>
      </c>
      <c r="BO511" s="8" t="s">
        <v>104</v>
      </c>
      <c r="BP511" s="27" t="s">
        <v>1180</v>
      </c>
      <c r="BQ511" s="27" t="s">
        <v>103</v>
      </c>
      <c r="BR511" s="27" t="s">
        <v>1181</v>
      </c>
      <c r="BS511" s="27" t="s">
        <v>103</v>
      </c>
      <c r="BT511" s="27" t="s">
        <v>103</v>
      </c>
      <c r="BU511" s="8" t="s">
        <v>1158</v>
      </c>
      <c r="BV511" s="8" t="s">
        <v>1158</v>
      </c>
      <c r="BW511" s="8" t="s">
        <v>1158</v>
      </c>
      <c r="BX511" s="29" t="s">
        <v>1182</v>
      </c>
      <c r="BY511" s="8" t="s">
        <v>104</v>
      </c>
      <c r="BZ511" s="8" t="s">
        <v>1183</v>
      </c>
      <c r="CA511" s="8" t="s">
        <v>104</v>
      </c>
      <c r="CB511" s="8" t="s">
        <v>104</v>
      </c>
      <c r="CC511" s="8"/>
    </row>
    <row r="512" spans="1:81" s="124" customFormat="1" ht="25.5">
      <c r="A512" s="36">
        <v>2</v>
      </c>
      <c r="B512" s="76" t="s">
        <v>1185</v>
      </c>
      <c r="C512" s="76" t="s">
        <v>1169</v>
      </c>
      <c r="D512" s="37" t="s">
        <v>1172</v>
      </c>
      <c r="E512" s="33" t="s">
        <v>2896</v>
      </c>
      <c r="F512" s="78">
        <v>473199.99999999994</v>
      </c>
      <c r="G512" s="37" t="s">
        <v>157</v>
      </c>
      <c r="H512" s="39">
        <v>135.19999999999999</v>
      </c>
      <c r="I512" s="38" t="s">
        <v>1173</v>
      </c>
      <c r="J512" s="38" t="s">
        <v>101</v>
      </c>
      <c r="K512" s="40">
        <v>1</v>
      </c>
      <c r="L512" s="40">
        <v>0</v>
      </c>
      <c r="M512" s="4" t="s">
        <v>109</v>
      </c>
      <c r="N512" s="4" t="s">
        <v>109</v>
      </c>
      <c r="O512" s="37" t="s">
        <v>795</v>
      </c>
      <c r="P512" s="37" t="s">
        <v>792</v>
      </c>
      <c r="Q512" s="37"/>
      <c r="R512" s="37"/>
      <c r="S512" s="4" t="s">
        <v>109</v>
      </c>
      <c r="T512" s="37" t="s">
        <v>1175</v>
      </c>
      <c r="U512" s="37"/>
      <c r="V512" s="4" t="s">
        <v>109</v>
      </c>
      <c r="W512" s="4" t="s">
        <v>109</v>
      </c>
      <c r="X512" s="19" t="s">
        <v>2635</v>
      </c>
      <c r="Y512" s="77"/>
      <c r="Z512" s="4" t="s">
        <v>104</v>
      </c>
      <c r="AA512" s="4" t="s">
        <v>1177</v>
      </c>
      <c r="AB512" s="4" t="s">
        <v>965</v>
      </c>
      <c r="AC512" s="4" t="s">
        <v>441</v>
      </c>
      <c r="AD512" s="4" t="s">
        <v>441</v>
      </c>
      <c r="AE512" s="4" t="s">
        <v>109</v>
      </c>
      <c r="AF512" s="4" t="s">
        <v>961</v>
      </c>
      <c r="AG512" s="4" t="s">
        <v>109</v>
      </c>
      <c r="AH512" s="4"/>
      <c r="AI512" s="4"/>
      <c r="AJ512" s="4" t="s">
        <v>441</v>
      </c>
      <c r="AK512" s="4"/>
      <c r="AL512" s="4" t="s">
        <v>111</v>
      </c>
      <c r="AM512" s="4" t="s">
        <v>112</v>
      </c>
      <c r="AN512" s="4"/>
      <c r="AO512" s="4"/>
      <c r="AP512" s="4"/>
      <c r="AQ512" s="4"/>
      <c r="AR512" s="4"/>
      <c r="AS512" s="4"/>
      <c r="AT512" s="4"/>
      <c r="AU512" s="4"/>
      <c r="AV512" s="4"/>
      <c r="AW512" s="4"/>
      <c r="AX512" s="4" t="s">
        <v>104</v>
      </c>
      <c r="AY512" s="4"/>
      <c r="AZ512" s="19" t="s">
        <v>104</v>
      </c>
      <c r="BA512" s="19" t="s">
        <v>104</v>
      </c>
      <c r="BB512" s="19" t="s">
        <v>109</v>
      </c>
      <c r="BC512" s="19" t="s">
        <v>104</v>
      </c>
      <c r="BD512" s="19" t="s">
        <v>109</v>
      </c>
      <c r="BE512" s="19" t="s">
        <v>109</v>
      </c>
      <c r="BF512" s="27" t="s">
        <v>109</v>
      </c>
      <c r="BG512" s="27" t="s">
        <v>1178</v>
      </c>
      <c r="BH512" s="19" t="s">
        <v>104</v>
      </c>
      <c r="BI512" s="19" t="s">
        <v>104</v>
      </c>
      <c r="BJ512" s="19" t="s">
        <v>109</v>
      </c>
      <c r="BK512" s="19" t="s">
        <v>109</v>
      </c>
      <c r="BL512" s="19" t="s">
        <v>109</v>
      </c>
      <c r="BM512" s="19"/>
      <c r="BN512" s="19" t="s">
        <v>104</v>
      </c>
      <c r="BO512" s="19"/>
      <c r="BP512" s="27" t="s">
        <v>138</v>
      </c>
      <c r="BQ512" s="27" t="s">
        <v>103</v>
      </c>
      <c r="BR512" s="27" t="s">
        <v>103</v>
      </c>
      <c r="BS512" s="27" t="s">
        <v>103</v>
      </c>
      <c r="BT512" s="27" t="s">
        <v>103</v>
      </c>
      <c r="BU512" s="8" t="s">
        <v>109</v>
      </c>
      <c r="BV512" s="8" t="s">
        <v>109</v>
      </c>
      <c r="BW512" s="8" t="s">
        <v>109</v>
      </c>
      <c r="BX512" s="29"/>
      <c r="BY512" s="8" t="s">
        <v>109</v>
      </c>
      <c r="BZ512" s="8" t="s">
        <v>961</v>
      </c>
      <c r="CA512" s="8" t="s">
        <v>104</v>
      </c>
      <c r="CB512" s="8" t="s">
        <v>104</v>
      </c>
      <c r="CC512" s="8"/>
    </row>
    <row r="513" spans="1:81" s="124" customFormat="1" ht="25.5">
      <c r="A513" s="36">
        <v>3</v>
      </c>
      <c r="B513" s="76" t="s">
        <v>1170</v>
      </c>
      <c r="C513" s="76" t="s">
        <v>1171</v>
      </c>
      <c r="D513" s="37" t="s">
        <v>1172</v>
      </c>
      <c r="E513" s="33" t="s">
        <v>2896</v>
      </c>
      <c r="F513" s="78">
        <v>359100</v>
      </c>
      <c r="G513" s="37" t="s">
        <v>157</v>
      </c>
      <c r="H513" s="39">
        <v>102.6</v>
      </c>
      <c r="I513" s="38" t="s">
        <v>1173</v>
      </c>
      <c r="J513" s="38" t="s">
        <v>101</v>
      </c>
      <c r="K513" s="40">
        <v>1</v>
      </c>
      <c r="L513" s="40">
        <v>0</v>
      </c>
      <c r="M513" s="4" t="s">
        <v>109</v>
      </c>
      <c r="N513" s="4" t="s">
        <v>109</v>
      </c>
      <c r="O513" s="37" t="s">
        <v>795</v>
      </c>
      <c r="P513" s="37" t="s">
        <v>792</v>
      </c>
      <c r="Q513" s="37"/>
      <c r="R513" s="37"/>
      <c r="S513" s="4" t="s">
        <v>109</v>
      </c>
      <c r="T513" s="37" t="s">
        <v>1175</v>
      </c>
      <c r="U513" s="37"/>
      <c r="V513" s="4" t="s">
        <v>109</v>
      </c>
      <c r="W513" s="4" t="s">
        <v>109</v>
      </c>
      <c r="X513" s="19" t="s">
        <v>2635</v>
      </c>
      <c r="Y513" s="77"/>
      <c r="Z513" s="4" t="s">
        <v>104</v>
      </c>
      <c r="AA513" s="4" t="s">
        <v>1177</v>
      </c>
      <c r="AB513" s="4" t="s">
        <v>965</v>
      </c>
      <c r="AC513" s="4" t="s">
        <v>441</v>
      </c>
      <c r="AD513" s="4" t="s">
        <v>441</v>
      </c>
      <c r="AE513" s="4" t="s">
        <v>109</v>
      </c>
      <c r="AF513" s="4" t="s">
        <v>961</v>
      </c>
      <c r="AG513" s="4" t="s">
        <v>109</v>
      </c>
      <c r="AH513" s="4"/>
      <c r="AI513" s="4"/>
      <c r="AJ513" s="4" t="s">
        <v>441</v>
      </c>
      <c r="AK513" s="4"/>
      <c r="AL513" s="4" t="s">
        <v>111</v>
      </c>
      <c r="AM513" s="4" t="s">
        <v>112</v>
      </c>
      <c r="AN513" s="4"/>
      <c r="AO513" s="4"/>
      <c r="AP513" s="4"/>
      <c r="AQ513" s="4"/>
      <c r="AR513" s="4"/>
      <c r="AS513" s="4"/>
      <c r="AT513" s="4"/>
      <c r="AU513" s="4"/>
      <c r="AV513" s="4"/>
      <c r="AW513" s="4"/>
      <c r="AX513" s="4" t="s">
        <v>104</v>
      </c>
      <c r="AY513" s="4"/>
      <c r="AZ513" s="19" t="s">
        <v>104</v>
      </c>
      <c r="BA513" s="19" t="s">
        <v>104</v>
      </c>
      <c r="BB513" s="19" t="s">
        <v>109</v>
      </c>
      <c r="BC513" s="19" t="s">
        <v>104</v>
      </c>
      <c r="BD513" s="19" t="s">
        <v>109</v>
      </c>
      <c r="BE513" s="19" t="s">
        <v>109</v>
      </c>
      <c r="BF513" s="27" t="s">
        <v>109</v>
      </c>
      <c r="BG513" s="27" t="s">
        <v>1178</v>
      </c>
      <c r="BH513" s="19" t="s">
        <v>104</v>
      </c>
      <c r="BI513" s="19" t="s">
        <v>104</v>
      </c>
      <c r="BJ513" s="19" t="s">
        <v>109</v>
      </c>
      <c r="BK513" s="19" t="s">
        <v>109</v>
      </c>
      <c r="BL513" s="19" t="s">
        <v>109</v>
      </c>
      <c r="BM513" s="19"/>
      <c r="BN513" s="19" t="s">
        <v>104</v>
      </c>
      <c r="BO513" s="19"/>
      <c r="BP513" s="27" t="s">
        <v>138</v>
      </c>
      <c r="BQ513" s="27" t="s">
        <v>103</v>
      </c>
      <c r="BR513" s="27" t="s">
        <v>103</v>
      </c>
      <c r="BS513" s="27" t="s">
        <v>103</v>
      </c>
      <c r="BT513" s="27" t="s">
        <v>103</v>
      </c>
      <c r="BU513" s="8" t="s">
        <v>109</v>
      </c>
      <c r="BV513" s="8" t="s">
        <v>109</v>
      </c>
      <c r="BW513" s="8" t="s">
        <v>109</v>
      </c>
      <c r="BX513" s="29"/>
      <c r="BY513" s="8" t="s">
        <v>109</v>
      </c>
      <c r="BZ513" s="8" t="s">
        <v>961</v>
      </c>
      <c r="CA513" s="8" t="s">
        <v>104</v>
      </c>
      <c r="CB513" s="8" t="s">
        <v>104</v>
      </c>
      <c r="CC513" s="8"/>
    </row>
    <row r="514" spans="1:81" s="46" customFormat="1" ht="12.75">
      <c r="A514" s="36">
        <v>4</v>
      </c>
      <c r="B514" s="7" t="s">
        <v>1165</v>
      </c>
      <c r="C514" s="21"/>
      <c r="D514" s="21"/>
      <c r="E514" s="37" t="s">
        <v>2898</v>
      </c>
      <c r="F514" s="78">
        <v>2194588.52</v>
      </c>
      <c r="G514" s="221" t="s">
        <v>100</v>
      </c>
      <c r="H514" s="21"/>
      <c r="I514" s="21"/>
      <c r="J514" s="47"/>
      <c r="K514" s="47"/>
      <c r="L514" s="47"/>
      <c r="M514" s="47"/>
      <c r="N514" s="47"/>
      <c r="O514" s="47"/>
      <c r="P514" s="47"/>
      <c r="Q514" s="47"/>
      <c r="R514" s="47"/>
      <c r="S514" s="47"/>
      <c r="T514" s="47"/>
      <c r="U514" s="47"/>
      <c r="V514" s="47"/>
      <c r="W514" s="47"/>
      <c r="X514" s="47"/>
      <c r="Y514" s="47"/>
    </row>
    <row r="515" spans="1:81" s="32" customFormat="1" ht="15">
      <c r="A515" s="318"/>
      <c r="F515" s="269"/>
      <c r="G515" s="108"/>
    </row>
    <row r="516" spans="1:81" s="32" customFormat="1" ht="15">
      <c r="A516" s="318"/>
      <c r="F516" s="269"/>
      <c r="G516" s="108"/>
    </row>
    <row r="517" spans="1:81" s="24" customFormat="1">
      <c r="A517" s="112">
        <v>22</v>
      </c>
      <c r="B517" s="111" t="s">
        <v>577</v>
      </c>
      <c r="C517" s="79"/>
      <c r="D517" s="23"/>
      <c r="E517" s="23"/>
      <c r="F517" s="262"/>
      <c r="G517" s="43"/>
      <c r="H517" s="23"/>
      <c r="I517" s="23"/>
      <c r="J517" s="23"/>
      <c r="K517" s="23"/>
      <c r="L517" s="23"/>
      <c r="M517" s="23"/>
      <c r="N517" s="23"/>
      <c r="O517" s="23"/>
      <c r="P517" s="23"/>
      <c r="Q517" s="23"/>
    </row>
    <row r="518" spans="1:81" s="25" customFormat="1" ht="12.75" customHeight="1">
      <c r="A518" s="316" t="s">
        <v>0</v>
      </c>
      <c r="B518" s="275" t="s">
        <v>48</v>
      </c>
      <c r="C518" s="275" t="s">
        <v>27</v>
      </c>
      <c r="D518" s="275" t="s">
        <v>148</v>
      </c>
      <c r="E518" s="275" t="s">
        <v>2916</v>
      </c>
      <c r="F518" s="275" t="s">
        <v>2907</v>
      </c>
      <c r="G518" s="275" t="s">
        <v>19</v>
      </c>
      <c r="H518" s="275" t="s">
        <v>49</v>
      </c>
      <c r="I518" s="275" t="s">
        <v>50</v>
      </c>
      <c r="J518" s="275" t="s">
        <v>1147</v>
      </c>
      <c r="K518" s="275" t="s">
        <v>51</v>
      </c>
      <c r="L518" s="275"/>
      <c r="M518" s="275"/>
      <c r="N518" s="275"/>
      <c r="O518" s="275" t="s">
        <v>52</v>
      </c>
      <c r="P518" s="275"/>
      <c r="Q518" s="275"/>
      <c r="R518" s="275"/>
      <c r="S518" s="275" t="s">
        <v>53</v>
      </c>
      <c r="T518" s="275" t="s">
        <v>54</v>
      </c>
      <c r="U518" s="275" t="s">
        <v>55</v>
      </c>
      <c r="V518" s="275" t="s">
        <v>56</v>
      </c>
      <c r="W518" s="275" t="s">
        <v>57</v>
      </c>
      <c r="X518" s="275" t="s">
        <v>159</v>
      </c>
      <c r="Y518" s="275" t="s">
        <v>72</v>
      </c>
      <c r="Z518" s="294" t="s">
        <v>58</v>
      </c>
      <c r="AA518" s="294" t="s">
        <v>167</v>
      </c>
      <c r="AB518" s="294"/>
      <c r="AC518" s="294"/>
      <c r="AD518" s="294"/>
      <c r="AE518" s="294"/>
      <c r="AF518" s="294"/>
      <c r="AG518" s="294" t="s">
        <v>164</v>
      </c>
      <c r="AH518" s="294"/>
      <c r="AI518" s="294"/>
      <c r="AJ518" s="294" t="s">
        <v>59</v>
      </c>
      <c r="AK518" s="294"/>
      <c r="AL518" s="294" t="s">
        <v>60</v>
      </c>
      <c r="AM518" s="294"/>
      <c r="AN518" s="294" t="s">
        <v>302</v>
      </c>
      <c r="AO518" s="294"/>
      <c r="AP518" s="294"/>
      <c r="AQ518" s="294"/>
      <c r="AR518" s="294"/>
      <c r="AS518" s="294"/>
      <c r="AT518" s="294"/>
      <c r="AU518" s="294"/>
      <c r="AV518" s="294"/>
      <c r="AW518" s="294"/>
      <c r="AX518" s="294"/>
      <c r="AY518" s="294"/>
      <c r="AZ518" s="297" t="s">
        <v>5</v>
      </c>
      <c r="BA518" s="297"/>
      <c r="BB518" s="297"/>
      <c r="BC518" s="297"/>
      <c r="BD518" s="297"/>
      <c r="BE518" s="297"/>
      <c r="BF518" s="297"/>
      <c r="BG518" s="297"/>
      <c r="BH518" s="297"/>
      <c r="BI518" s="297"/>
      <c r="BJ518" s="297"/>
      <c r="BK518" s="297"/>
      <c r="BL518" s="297"/>
      <c r="BM518" s="297"/>
      <c r="BN518" s="299" t="s">
        <v>61</v>
      </c>
      <c r="BO518" s="299"/>
      <c r="BP518" s="299"/>
      <c r="BQ518" s="299"/>
      <c r="BR518" s="299"/>
      <c r="BS518" s="299"/>
      <c r="BT518" s="299"/>
      <c r="BU518" s="299"/>
      <c r="BV518" s="299"/>
      <c r="BW518" s="299"/>
      <c r="BX518" s="299"/>
      <c r="BY518" s="299"/>
      <c r="BZ518" s="299"/>
      <c r="CA518" s="299"/>
      <c r="CB518" s="299"/>
      <c r="CC518" s="299"/>
    </row>
    <row r="519" spans="1:81" s="26" customFormat="1" ht="77.25" thickBot="1">
      <c r="A519" s="317"/>
      <c r="B519" s="276"/>
      <c r="C519" s="276"/>
      <c r="D519" s="276"/>
      <c r="E519" s="276"/>
      <c r="F519" s="276"/>
      <c r="G519" s="276"/>
      <c r="H519" s="276"/>
      <c r="I519" s="276"/>
      <c r="J519" s="276"/>
      <c r="K519" s="224" t="s">
        <v>62</v>
      </c>
      <c r="L519" s="224" t="s">
        <v>63</v>
      </c>
      <c r="M519" s="224" t="s">
        <v>64</v>
      </c>
      <c r="N519" s="224" t="s">
        <v>65</v>
      </c>
      <c r="O519" s="224" t="s">
        <v>66</v>
      </c>
      <c r="P519" s="224" t="s">
        <v>67</v>
      </c>
      <c r="Q519" s="224" t="s">
        <v>68</v>
      </c>
      <c r="R519" s="224" t="s">
        <v>69</v>
      </c>
      <c r="S519" s="276"/>
      <c r="T519" s="276"/>
      <c r="U519" s="276"/>
      <c r="V519" s="276"/>
      <c r="W519" s="276"/>
      <c r="X519" s="276"/>
      <c r="Y519" s="276"/>
      <c r="Z519" s="295"/>
      <c r="AA519" s="296" t="s">
        <v>28</v>
      </c>
      <c r="AB519" s="296" t="s">
        <v>165</v>
      </c>
      <c r="AC519" s="296" t="s">
        <v>166</v>
      </c>
      <c r="AD519" s="296" t="s">
        <v>70</v>
      </c>
      <c r="AE519" s="296" t="s">
        <v>71</v>
      </c>
      <c r="AF519" s="296" t="s">
        <v>72</v>
      </c>
      <c r="AG519" s="296" t="s">
        <v>73</v>
      </c>
      <c r="AH519" s="296" t="s">
        <v>30</v>
      </c>
      <c r="AI519" s="296" t="s">
        <v>72</v>
      </c>
      <c r="AJ519" s="296" t="s">
        <v>29</v>
      </c>
      <c r="AK519" s="296" t="s">
        <v>72</v>
      </c>
      <c r="AL519" s="296" t="s">
        <v>74</v>
      </c>
      <c r="AM519" s="296" t="s">
        <v>75</v>
      </c>
      <c r="AN519" s="296" t="s">
        <v>76</v>
      </c>
      <c r="AO519" s="296" t="s">
        <v>77</v>
      </c>
      <c r="AP519" s="296" t="s">
        <v>78</v>
      </c>
      <c r="AQ519" s="296" t="s">
        <v>79</v>
      </c>
      <c r="AR519" s="296" t="s">
        <v>80</v>
      </c>
      <c r="AS519" s="296" t="s">
        <v>81</v>
      </c>
      <c r="AT519" s="296" t="s">
        <v>82</v>
      </c>
      <c r="AU519" s="296" t="s">
        <v>303</v>
      </c>
      <c r="AV519" s="296" t="s">
        <v>83</v>
      </c>
      <c r="AW519" s="296" t="s">
        <v>84</v>
      </c>
      <c r="AX519" s="296" t="s">
        <v>85</v>
      </c>
      <c r="AY519" s="296" t="s">
        <v>169</v>
      </c>
      <c r="AZ519" s="298" t="s">
        <v>86</v>
      </c>
      <c r="BA519" s="298" t="s">
        <v>87</v>
      </c>
      <c r="BB519" s="298" t="s">
        <v>88</v>
      </c>
      <c r="BC519" s="298" t="s">
        <v>89</v>
      </c>
      <c r="BD519" s="298" t="s">
        <v>90</v>
      </c>
      <c r="BE519" s="298" t="s">
        <v>162</v>
      </c>
      <c r="BF519" s="298" t="s">
        <v>149</v>
      </c>
      <c r="BG519" s="298" t="s">
        <v>150</v>
      </c>
      <c r="BH519" s="298" t="s">
        <v>20</v>
      </c>
      <c r="BI519" s="298" t="s">
        <v>21</v>
      </c>
      <c r="BJ519" s="298" t="s">
        <v>22</v>
      </c>
      <c r="BK519" s="298" t="s">
        <v>91</v>
      </c>
      <c r="BL519" s="298" t="s">
        <v>23</v>
      </c>
      <c r="BM519" s="298" t="s">
        <v>24</v>
      </c>
      <c r="BN519" s="300" t="s">
        <v>25</v>
      </c>
      <c r="BO519" s="300" t="s">
        <v>18</v>
      </c>
      <c r="BP519" s="300" t="s">
        <v>151</v>
      </c>
      <c r="BQ519" s="300" t="s">
        <v>152</v>
      </c>
      <c r="BR519" s="300" t="s">
        <v>153</v>
      </c>
      <c r="BS519" s="300" t="s">
        <v>154</v>
      </c>
      <c r="BT519" s="300" t="s">
        <v>155</v>
      </c>
      <c r="BU519" s="300" t="s">
        <v>92</v>
      </c>
      <c r="BV519" s="300" t="s">
        <v>93</v>
      </c>
      <c r="BW519" s="300" t="s">
        <v>94</v>
      </c>
      <c r="BX519" s="300" t="s">
        <v>156</v>
      </c>
      <c r="BY519" s="300" t="s">
        <v>95</v>
      </c>
      <c r="BZ519" s="300" t="s">
        <v>163</v>
      </c>
      <c r="CA519" s="300" t="s">
        <v>96</v>
      </c>
      <c r="CB519" s="300" t="s">
        <v>97</v>
      </c>
      <c r="CC519" s="300" t="s">
        <v>24</v>
      </c>
    </row>
    <row r="520" spans="1:81" s="124" customFormat="1" ht="26.25" thickTop="1">
      <c r="A520" s="36">
        <v>1</v>
      </c>
      <c r="B520" s="30" t="s">
        <v>2855</v>
      </c>
      <c r="C520" s="76" t="s">
        <v>1257</v>
      </c>
      <c r="D520" s="37" t="s">
        <v>1246</v>
      </c>
      <c r="E520" s="33" t="s">
        <v>2896</v>
      </c>
      <c r="F520" s="78">
        <v>19500000</v>
      </c>
      <c r="G520" s="37" t="s">
        <v>157</v>
      </c>
      <c r="H520" s="39">
        <v>1774.89</v>
      </c>
      <c r="I520" s="38">
        <v>1836</v>
      </c>
      <c r="J520" s="38" t="s">
        <v>101</v>
      </c>
      <c r="K520" s="40">
        <v>3</v>
      </c>
      <c r="L520" s="40">
        <v>1</v>
      </c>
      <c r="M520" s="4" t="s">
        <v>104</v>
      </c>
      <c r="N520" s="4" t="s">
        <v>104</v>
      </c>
      <c r="O520" s="37" t="s">
        <v>1258</v>
      </c>
      <c r="P520" s="37" t="s">
        <v>6</v>
      </c>
      <c r="Q520" s="37" t="s">
        <v>6</v>
      </c>
      <c r="R520" s="37" t="s">
        <v>796</v>
      </c>
      <c r="S520" s="4"/>
      <c r="T520" s="37" t="s">
        <v>1247</v>
      </c>
      <c r="U520" s="37" t="s">
        <v>1248</v>
      </c>
      <c r="V520" s="4" t="s">
        <v>109</v>
      </c>
      <c r="W520" s="4" t="s">
        <v>104</v>
      </c>
      <c r="X520" s="4" t="s">
        <v>104</v>
      </c>
      <c r="Y520" s="77"/>
      <c r="Z520" s="4" t="s">
        <v>104</v>
      </c>
      <c r="AA520" s="4" t="s">
        <v>104</v>
      </c>
      <c r="AB520" s="4"/>
      <c r="AC520" s="4"/>
      <c r="AD520" s="4"/>
      <c r="AE520" s="4" t="s">
        <v>109</v>
      </c>
      <c r="AF520" s="4"/>
      <c r="AG520" s="4" t="s">
        <v>109</v>
      </c>
      <c r="AH520" s="4" t="s">
        <v>441</v>
      </c>
      <c r="AI520" s="4" t="s">
        <v>441</v>
      </c>
      <c r="AJ520" s="4" t="s">
        <v>441</v>
      </c>
      <c r="AK520" s="4" t="s">
        <v>441</v>
      </c>
      <c r="AL520" s="4" t="s">
        <v>967</v>
      </c>
      <c r="AM520" s="4" t="s">
        <v>747</v>
      </c>
      <c r="AN520" s="4"/>
      <c r="AO520" s="4"/>
      <c r="AP520" s="4"/>
      <c r="AQ520" s="4"/>
      <c r="AR520" s="4"/>
      <c r="AS520" s="4"/>
      <c r="AT520" s="4"/>
      <c r="AU520" s="4"/>
      <c r="AV520" s="4"/>
      <c r="AW520" s="4"/>
      <c r="AX520" s="4"/>
      <c r="AY520" s="4"/>
      <c r="AZ520" s="4" t="s">
        <v>104</v>
      </c>
      <c r="BA520" s="4" t="s">
        <v>104</v>
      </c>
      <c r="BB520" s="4" t="s">
        <v>104</v>
      </c>
      <c r="BC520" s="4" t="s">
        <v>104</v>
      </c>
      <c r="BD520" s="4" t="s">
        <v>104</v>
      </c>
      <c r="BE520" s="4" t="s">
        <v>441</v>
      </c>
      <c r="BF520" s="37" t="s">
        <v>1249</v>
      </c>
      <c r="BG520" s="37" t="s">
        <v>1250</v>
      </c>
      <c r="BH520" s="4" t="s">
        <v>104</v>
      </c>
      <c r="BI520" s="4" t="s">
        <v>104</v>
      </c>
      <c r="BJ520" s="4" t="s">
        <v>1251</v>
      </c>
      <c r="BK520" s="4" t="s">
        <v>109</v>
      </c>
      <c r="BL520" s="4" t="s">
        <v>104</v>
      </c>
      <c r="BM520" s="4" t="s">
        <v>441</v>
      </c>
      <c r="BN520" s="4" t="s">
        <v>104</v>
      </c>
      <c r="BO520" s="77" t="s">
        <v>104</v>
      </c>
      <c r="BP520" s="37" t="s">
        <v>1252</v>
      </c>
      <c r="BQ520" s="37" t="s">
        <v>441</v>
      </c>
      <c r="BR520" s="37" t="s">
        <v>773</v>
      </c>
      <c r="BS520" s="37" t="s">
        <v>1253</v>
      </c>
      <c r="BT520" s="37" t="s">
        <v>441</v>
      </c>
      <c r="BU520" s="77" t="s">
        <v>1158</v>
      </c>
      <c r="BV520" s="77" t="s">
        <v>1158</v>
      </c>
      <c r="BW520" s="77" t="s">
        <v>1158</v>
      </c>
      <c r="BX520" s="38" t="s">
        <v>774</v>
      </c>
      <c r="BY520" s="77" t="s">
        <v>104</v>
      </c>
      <c r="BZ520" s="77" t="s">
        <v>1254</v>
      </c>
      <c r="CA520" s="77" t="s">
        <v>104</v>
      </c>
      <c r="CB520" s="77" t="s">
        <v>109</v>
      </c>
      <c r="CC520" s="77" t="s">
        <v>441</v>
      </c>
    </row>
    <row r="521" spans="1:81" s="124" customFormat="1" ht="12.75">
      <c r="A521" s="36">
        <v>2</v>
      </c>
      <c r="B521" s="76" t="s">
        <v>1255</v>
      </c>
      <c r="C521" s="76" t="s">
        <v>1256</v>
      </c>
      <c r="D521" s="37"/>
      <c r="E521" s="37" t="s">
        <v>2897</v>
      </c>
      <c r="F521" s="78">
        <v>692790.75</v>
      </c>
      <c r="G521" s="37" t="s">
        <v>100</v>
      </c>
      <c r="H521" s="39"/>
      <c r="I521" s="38">
        <v>1920</v>
      </c>
      <c r="J521" s="38"/>
      <c r="K521" s="40"/>
      <c r="L521" s="40"/>
      <c r="M521" s="4"/>
      <c r="N521" s="4"/>
      <c r="O521" s="37"/>
      <c r="P521" s="37"/>
      <c r="Q521" s="37"/>
      <c r="R521" s="37"/>
      <c r="S521" s="4"/>
      <c r="T521" s="37"/>
      <c r="U521" s="37"/>
      <c r="V521" s="4"/>
      <c r="W521" s="4"/>
      <c r="X521" s="4"/>
      <c r="Y521" s="77"/>
      <c r="Z521" s="117"/>
      <c r="AA521" s="117"/>
      <c r="AB521" s="117"/>
      <c r="AC521" s="117"/>
      <c r="AD521" s="117"/>
      <c r="AE521" s="117"/>
      <c r="AF521" s="117"/>
      <c r="AG521" s="117"/>
      <c r="AH521" s="117"/>
      <c r="AI521" s="117"/>
      <c r="AJ521" s="117"/>
      <c r="AK521" s="117"/>
      <c r="AL521" s="117"/>
      <c r="AM521" s="117"/>
      <c r="AN521" s="117"/>
      <c r="AO521" s="117"/>
      <c r="AP521" s="117"/>
      <c r="AQ521" s="117"/>
      <c r="AR521" s="117"/>
      <c r="AS521" s="117"/>
      <c r="AT521" s="117"/>
      <c r="AU521" s="117"/>
      <c r="AV521" s="117"/>
      <c r="AW521" s="117"/>
      <c r="AX521" s="117"/>
      <c r="AY521" s="117"/>
      <c r="AZ521" s="117"/>
      <c r="BA521" s="117"/>
      <c r="BB521" s="117"/>
      <c r="BC521" s="117"/>
      <c r="BD521" s="117"/>
      <c r="BE521" s="117"/>
      <c r="BF521" s="121"/>
      <c r="BG521" s="121"/>
      <c r="BH521" s="117"/>
      <c r="BI521" s="117"/>
      <c r="BJ521" s="117"/>
      <c r="BK521" s="117"/>
      <c r="BL521" s="117"/>
      <c r="BM521" s="117"/>
      <c r="BN521" s="117"/>
      <c r="BO521" s="122"/>
      <c r="BP521" s="121"/>
      <c r="BQ521" s="121"/>
      <c r="BR521" s="121"/>
      <c r="BS521" s="121"/>
      <c r="BT521" s="121"/>
      <c r="BU521" s="122"/>
      <c r="BV521" s="122"/>
      <c r="BW521" s="122"/>
      <c r="BX521" s="123"/>
      <c r="BY521" s="122"/>
      <c r="BZ521" s="122"/>
      <c r="CA521" s="122"/>
      <c r="CB521" s="122"/>
      <c r="CC521" s="122"/>
    </row>
    <row r="522" spans="1:81" s="46" customFormat="1" ht="12.75">
      <c r="A522" s="36">
        <v>3</v>
      </c>
      <c r="B522" s="7" t="s">
        <v>1165</v>
      </c>
      <c r="C522" s="21"/>
      <c r="D522" s="21"/>
      <c r="E522" s="37" t="s">
        <v>2898</v>
      </c>
      <c r="F522" s="271">
        <v>2847261.9299999997</v>
      </c>
      <c r="G522" s="221" t="s">
        <v>100</v>
      </c>
      <c r="H522" s="21"/>
      <c r="I522" s="21"/>
      <c r="J522" s="47"/>
      <c r="K522" s="47"/>
      <c r="L522" s="47"/>
      <c r="M522" s="47"/>
      <c r="N522" s="47"/>
      <c r="O522" s="47"/>
      <c r="P522" s="47"/>
      <c r="Q522" s="47"/>
      <c r="R522" s="47"/>
      <c r="S522" s="47"/>
      <c r="T522" s="47"/>
      <c r="U522" s="47"/>
      <c r="V522" s="47"/>
      <c r="W522" s="47"/>
      <c r="X522" s="47"/>
      <c r="Y522" s="47"/>
    </row>
    <row r="523" spans="1:81" s="32" customFormat="1" ht="15">
      <c r="A523" s="318"/>
      <c r="F523" s="269"/>
      <c r="G523" s="108"/>
    </row>
    <row r="524" spans="1:81" s="32" customFormat="1" ht="15">
      <c r="A524" s="318"/>
      <c r="F524" s="269"/>
      <c r="G524" s="108"/>
    </row>
    <row r="525" spans="1:81" s="24" customFormat="1">
      <c r="A525" s="112">
        <v>23</v>
      </c>
      <c r="B525" s="111" t="s">
        <v>343</v>
      </c>
      <c r="C525" s="79"/>
      <c r="D525" s="23"/>
      <c r="E525" s="23"/>
      <c r="F525" s="262"/>
      <c r="G525" s="43"/>
      <c r="H525" s="23"/>
      <c r="I525" s="23"/>
      <c r="J525" s="23"/>
      <c r="K525" s="23"/>
      <c r="L525" s="23"/>
      <c r="M525" s="23"/>
      <c r="N525" s="23"/>
      <c r="O525" s="23"/>
      <c r="P525" s="23"/>
      <c r="Q525" s="23"/>
    </row>
    <row r="526" spans="1:81" s="25" customFormat="1" ht="12.75" customHeight="1">
      <c r="A526" s="316" t="s">
        <v>0</v>
      </c>
      <c r="B526" s="275" t="s">
        <v>48</v>
      </c>
      <c r="C526" s="275" t="s">
        <v>27</v>
      </c>
      <c r="D526" s="275" t="s">
        <v>148</v>
      </c>
      <c r="E526" s="275" t="s">
        <v>2916</v>
      </c>
      <c r="F526" s="275" t="s">
        <v>2907</v>
      </c>
      <c r="G526" s="275" t="s">
        <v>19</v>
      </c>
      <c r="H526" s="275" t="s">
        <v>49</v>
      </c>
      <c r="I526" s="275" t="s">
        <v>50</v>
      </c>
      <c r="J526" s="275" t="s">
        <v>1147</v>
      </c>
      <c r="K526" s="275" t="s">
        <v>51</v>
      </c>
      <c r="L526" s="275"/>
      <c r="M526" s="275"/>
      <c r="N526" s="275"/>
      <c r="O526" s="275" t="s">
        <v>52</v>
      </c>
      <c r="P526" s="275"/>
      <c r="Q526" s="275"/>
      <c r="R526" s="275"/>
      <c r="S526" s="275" t="s">
        <v>53</v>
      </c>
      <c r="T526" s="275" t="s">
        <v>54</v>
      </c>
      <c r="U526" s="275" t="s">
        <v>55</v>
      </c>
      <c r="V526" s="275" t="s">
        <v>56</v>
      </c>
      <c r="W526" s="275" t="s">
        <v>57</v>
      </c>
      <c r="X526" s="275" t="s">
        <v>159</v>
      </c>
      <c r="Y526" s="275" t="s">
        <v>72</v>
      </c>
      <c r="Z526" s="294" t="s">
        <v>58</v>
      </c>
      <c r="AA526" s="294" t="s">
        <v>167</v>
      </c>
      <c r="AB526" s="294"/>
      <c r="AC526" s="294"/>
      <c r="AD526" s="294"/>
      <c r="AE526" s="294"/>
      <c r="AF526" s="294"/>
      <c r="AG526" s="294" t="s">
        <v>164</v>
      </c>
      <c r="AH526" s="294"/>
      <c r="AI526" s="294"/>
      <c r="AJ526" s="294" t="s">
        <v>59</v>
      </c>
      <c r="AK526" s="294"/>
      <c r="AL526" s="294" t="s">
        <v>60</v>
      </c>
      <c r="AM526" s="294"/>
      <c r="AN526" s="294" t="s">
        <v>302</v>
      </c>
      <c r="AO526" s="294"/>
      <c r="AP526" s="294"/>
      <c r="AQ526" s="294"/>
      <c r="AR526" s="294"/>
      <c r="AS526" s="294"/>
      <c r="AT526" s="294"/>
      <c r="AU526" s="294"/>
      <c r="AV526" s="294"/>
      <c r="AW526" s="294"/>
      <c r="AX526" s="294"/>
      <c r="AY526" s="294"/>
      <c r="AZ526" s="297" t="s">
        <v>5</v>
      </c>
      <c r="BA526" s="297"/>
      <c r="BB526" s="297"/>
      <c r="BC526" s="297"/>
      <c r="BD526" s="297"/>
      <c r="BE526" s="297"/>
      <c r="BF526" s="297"/>
      <c r="BG526" s="297"/>
      <c r="BH526" s="297"/>
      <c r="BI526" s="297"/>
      <c r="BJ526" s="297"/>
      <c r="BK526" s="297"/>
      <c r="BL526" s="297"/>
      <c r="BM526" s="297"/>
      <c r="BN526" s="299" t="s">
        <v>61</v>
      </c>
      <c r="BO526" s="299"/>
      <c r="BP526" s="299"/>
      <c r="BQ526" s="299"/>
      <c r="BR526" s="299"/>
      <c r="BS526" s="299"/>
      <c r="BT526" s="299"/>
      <c r="BU526" s="299"/>
      <c r="BV526" s="299"/>
      <c r="BW526" s="299"/>
      <c r="BX526" s="299"/>
      <c r="BY526" s="299"/>
      <c r="BZ526" s="299"/>
      <c r="CA526" s="299"/>
      <c r="CB526" s="299"/>
      <c r="CC526" s="299"/>
    </row>
    <row r="527" spans="1:81" s="26" customFormat="1" ht="77.25" thickBot="1">
      <c r="A527" s="317"/>
      <c r="B527" s="276"/>
      <c r="C527" s="276"/>
      <c r="D527" s="276"/>
      <c r="E527" s="276"/>
      <c r="F527" s="276"/>
      <c r="G527" s="276"/>
      <c r="H527" s="276"/>
      <c r="I527" s="276"/>
      <c r="J527" s="276"/>
      <c r="K527" s="224" t="s">
        <v>62</v>
      </c>
      <c r="L527" s="224" t="s">
        <v>63</v>
      </c>
      <c r="M527" s="224" t="s">
        <v>64</v>
      </c>
      <c r="N527" s="224" t="s">
        <v>65</v>
      </c>
      <c r="O527" s="224" t="s">
        <v>66</v>
      </c>
      <c r="P527" s="224" t="s">
        <v>67</v>
      </c>
      <c r="Q527" s="224" t="s">
        <v>68</v>
      </c>
      <c r="R527" s="224" t="s">
        <v>69</v>
      </c>
      <c r="S527" s="276"/>
      <c r="T527" s="276"/>
      <c r="U527" s="276"/>
      <c r="V527" s="276"/>
      <c r="W527" s="276"/>
      <c r="X527" s="276"/>
      <c r="Y527" s="276"/>
      <c r="Z527" s="295"/>
      <c r="AA527" s="296" t="s">
        <v>28</v>
      </c>
      <c r="AB527" s="296" t="s">
        <v>165</v>
      </c>
      <c r="AC527" s="296" t="s">
        <v>166</v>
      </c>
      <c r="AD527" s="296" t="s">
        <v>70</v>
      </c>
      <c r="AE527" s="296" t="s">
        <v>71</v>
      </c>
      <c r="AF527" s="296" t="s">
        <v>72</v>
      </c>
      <c r="AG527" s="296" t="s">
        <v>73</v>
      </c>
      <c r="AH527" s="296" t="s">
        <v>30</v>
      </c>
      <c r="AI527" s="296" t="s">
        <v>72</v>
      </c>
      <c r="AJ527" s="296" t="s">
        <v>29</v>
      </c>
      <c r="AK527" s="296" t="s">
        <v>72</v>
      </c>
      <c r="AL527" s="296" t="s">
        <v>74</v>
      </c>
      <c r="AM527" s="296" t="s">
        <v>75</v>
      </c>
      <c r="AN527" s="296" t="s">
        <v>76</v>
      </c>
      <c r="AO527" s="296" t="s">
        <v>77</v>
      </c>
      <c r="AP527" s="296" t="s">
        <v>78</v>
      </c>
      <c r="AQ527" s="296" t="s">
        <v>79</v>
      </c>
      <c r="AR527" s="296" t="s">
        <v>80</v>
      </c>
      <c r="AS527" s="296" t="s">
        <v>81</v>
      </c>
      <c r="AT527" s="296" t="s">
        <v>82</v>
      </c>
      <c r="AU527" s="296" t="s">
        <v>303</v>
      </c>
      <c r="AV527" s="296" t="s">
        <v>83</v>
      </c>
      <c r="AW527" s="296" t="s">
        <v>84</v>
      </c>
      <c r="AX527" s="296" t="s">
        <v>85</v>
      </c>
      <c r="AY527" s="296" t="s">
        <v>169</v>
      </c>
      <c r="AZ527" s="298" t="s">
        <v>86</v>
      </c>
      <c r="BA527" s="298" t="s">
        <v>87</v>
      </c>
      <c r="BB527" s="298" t="s">
        <v>88</v>
      </c>
      <c r="BC527" s="298" t="s">
        <v>89</v>
      </c>
      <c r="BD527" s="298" t="s">
        <v>90</v>
      </c>
      <c r="BE527" s="298" t="s">
        <v>162</v>
      </c>
      <c r="BF527" s="298" t="s">
        <v>149</v>
      </c>
      <c r="BG527" s="298" t="s">
        <v>150</v>
      </c>
      <c r="BH527" s="298" t="s">
        <v>20</v>
      </c>
      <c r="BI527" s="298" t="s">
        <v>21</v>
      </c>
      <c r="BJ527" s="298" t="s">
        <v>22</v>
      </c>
      <c r="BK527" s="298" t="s">
        <v>91</v>
      </c>
      <c r="BL527" s="298" t="s">
        <v>23</v>
      </c>
      <c r="BM527" s="298" t="s">
        <v>24</v>
      </c>
      <c r="BN527" s="300" t="s">
        <v>25</v>
      </c>
      <c r="BO527" s="300" t="s">
        <v>18</v>
      </c>
      <c r="BP527" s="300" t="s">
        <v>151</v>
      </c>
      <c r="BQ527" s="300" t="s">
        <v>152</v>
      </c>
      <c r="BR527" s="300" t="s">
        <v>153</v>
      </c>
      <c r="BS527" s="300" t="s">
        <v>154</v>
      </c>
      <c r="BT527" s="300" t="s">
        <v>155</v>
      </c>
      <c r="BU527" s="300" t="s">
        <v>92</v>
      </c>
      <c r="BV527" s="300" t="s">
        <v>93</v>
      </c>
      <c r="BW527" s="300" t="s">
        <v>94</v>
      </c>
      <c r="BX527" s="300" t="s">
        <v>156</v>
      </c>
      <c r="BY527" s="300" t="s">
        <v>95</v>
      </c>
      <c r="BZ527" s="300" t="s">
        <v>163</v>
      </c>
      <c r="CA527" s="300" t="s">
        <v>96</v>
      </c>
      <c r="CB527" s="300" t="s">
        <v>97</v>
      </c>
      <c r="CC527" s="300" t="s">
        <v>24</v>
      </c>
    </row>
    <row r="528" spans="1:81" s="124" customFormat="1" ht="13.5" thickTop="1">
      <c r="A528" s="36">
        <v>1</v>
      </c>
      <c r="B528" s="76" t="s">
        <v>1890</v>
      </c>
      <c r="C528" s="76" t="s">
        <v>1887</v>
      </c>
      <c r="D528" s="37" t="s">
        <v>1295</v>
      </c>
      <c r="E528" s="33" t="s">
        <v>2896</v>
      </c>
      <c r="F528" s="78">
        <v>3727500</v>
      </c>
      <c r="G528" s="37" t="s">
        <v>157</v>
      </c>
      <c r="H528" s="39">
        <v>1065</v>
      </c>
      <c r="I528" s="38"/>
      <c r="J528" s="38" t="s">
        <v>101</v>
      </c>
      <c r="K528" s="47"/>
      <c r="L528" s="47"/>
      <c r="M528" s="47"/>
      <c r="N528" s="47"/>
      <c r="O528" s="29" t="s">
        <v>850</v>
      </c>
      <c r="P528" s="29" t="s">
        <v>851</v>
      </c>
      <c r="Q528" s="19"/>
      <c r="R528" s="19" t="s">
        <v>108</v>
      </c>
      <c r="S528" s="4"/>
      <c r="T528" s="37" t="s">
        <v>1889</v>
      </c>
      <c r="U528" s="37"/>
      <c r="V528" s="4" t="s">
        <v>104</v>
      </c>
      <c r="W528" s="4" t="s">
        <v>104</v>
      </c>
      <c r="X528" s="4" t="s">
        <v>104</v>
      </c>
      <c r="Y528" s="77"/>
      <c r="Z528" s="4" t="s">
        <v>109</v>
      </c>
      <c r="AA528" s="4" t="s">
        <v>104</v>
      </c>
      <c r="AB528" s="4"/>
      <c r="AC528" s="4"/>
      <c r="AD528" s="4"/>
      <c r="AE528" s="4" t="s">
        <v>109</v>
      </c>
      <c r="AF528" s="4"/>
      <c r="AG528" s="4" t="s">
        <v>109</v>
      </c>
      <c r="AH528" s="4"/>
      <c r="AI528" s="4"/>
      <c r="AJ528" s="4" t="s">
        <v>441</v>
      </c>
      <c r="AK528" s="4"/>
      <c r="AL528" s="4" t="s">
        <v>111</v>
      </c>
      <c r="AM528" s="4" t="s">
        <v>1772</v>
      </c>
      <c r="AN528" s="4" t="s">
        <v>109</v>
      </c>
      <c r="AO528" s="4" t="s">
        <v>109</v>
      </c>
      <c r="AP528" s="4" t="s">
        <v>109</v>
      </c>
      <c r="AQ528" s="4" t="s">
        <v>109</v>
      </c>
      <c r="AR528" s="4" t="s">
        <v>104</v>
      </c>
      <c r="AS528" s="4" t="s">
        <v>104</v>
      </c>
      <c r="AT528" s="4" t="s">
        <v>104</v>
      </c>
      <c r="AU528" s="4" t="s">
        <v>109</v>
      </c>
      <c r="AV528" s="4" t="s">
        <v>109</v>
      </c>
      <c r="AW528" s="4" t="s">
        <v>109</v>
      </c>
      <c r="AX528" s="4" t="s">
        <v>104</v>
      </c>
      <c r="AY528" s="4"/>
      <c r="AZ528" s="4" t="s">
        <v>104</v>
      </c>
      <c r="BA528" s="4" t="s">
        <v>104</v>
      </c>
      <c r="BB528" s="4" t="s">
        <v>104</v>
      </c>
      <c r="BC528" s="4" t="s">
        <v>104</v>
      </c>
      <c r="BD528" s="4" t="s">
        <v>104</v>
      </c>
      <c r="BE528" s="4"/>
      <c r="BF528" s="37"/>
      <c r="BG528" s="37"/>
      <c r="BH528" s="4" t="s">
        <v>104</v>
      </c>
      <c r="BI528" s="4" t="s">
        <v>104</v>
      </c>
      <c r="BJ528" s="4"/>
      <c r="BK528" s="4" t="s">
        <v>104</v>
      </c>
      <c r="BL528" s="4"/>
      <c r="BM528" s="4"/>
      <c r="BN528" s="4" t="s">
        <v>104</v>
      </c>
      <c r="BO528" s="77" t="s">
        <v>104</v>
      </c>
      <c r="BP528" s="37"/>
      <c r="BQ528" s="37"/>
      <c r="BR528" s="37"/>
      <c r="BS528" s="37"/>
      <c r="BT528" s="37"/>
      <c r="BU528" s="77"/>
      <c r="BV528" s="77"/>
      <c r="BW528" s="77"/>
      <c r="BX528" s="38"/>
      <c r="BY528" s="77"/>
      <c r="BZ528" s="77"/>
      <c r="CA528" s="77"/>
      <c r="CB528" s="77"/>
      <c r="CC528" s="77"/>
    </row>
    <row r="529" spans="1:81" s="124" customFormat="1" ht="12.75">
      <c r="A529" s="36">
        <v>2</v>
      </c>
      <c r="B529" s="76" t="s">
        <v>1888</v>
      </c>
      <c r="C529" s="76" t="s">
        <v>1887</v>
      </c>
      <c r="D529" s="37"/>
      <c r="E529" s="37" t="s">
        <v>2897</v>
      </c>
      <c r="F529" s="78">
        <v>46842.47</v>
      </c>
      <c r="G529" s="37" t="s">
        <v>100</v>
      </c>
      <c r="H529" s="39"/>
      <c r="I529" s="38"/>
      <c r="J529" s="38"/>
      <c r="K529" s="38"/>
      <c r="L529" s="38"/>
      <c r="M529" s="4"/>
      <c r="N529" s="4"/>
      <c r="O529" s="37"/>
      <c r="P529" s="37"/>
      <c r="Q529" s="37"/>
      <c r="R529" s="37"/>
      <c r="S529" s="4"/>
      <c r="T529" s="37"/>
      <c r="U529" s="37"/>
      <c r="V529" s="4"/>
      <c r="W529" s="4"/>
      <c r="X529" s="4"/>
      <c r="Y529" s="77"/>
      <c r="Z529" s="285"/>
      <c r="AA529" s="285"/>
      <c r="AB529" s="285"/>
      <c r="AC529" s="285"/>
      <c r="AD529" s="285"/>
      <c r="AE529" s="285"/>
      <c r="AF529" s="285"/>
      <c r="AG529" s="285"/>
      <c r="AH529" s="285"/>
      <c r="AI529" s="285"/>
      <c r="AJ529" s="285"/>
      <c r="AK529" s="285"/>
      <c r="AL529" s="285"/>
      <c r="AM529" s="285"/>
      <c r="AN529" s="285"/>
      <c r="AO529" s="285"/>
      <c r="AP529" s="285"/>
      <c r="AQ529" s="285"/>
      <c r="AR529" s="285"/>
      <c r="AS529" s="285"/>
      <c r="AT529" s="285"/>
      <c r="AU529" s="285"/>
      <c r="AV529" s="285"/>
      <c r="AW529" s="285"/>
      <c r="AX529" s="285"/>
      <c r="AY529" s="285"/>
      <c r="AZ529" s="285"/>
      <c r="BA529" s="285"/>
      <c r="BB529" s="285"/>
      <c r="BC529" s="285"/>
      <c r="BD529" s="285"/>
      <c r="BE529" s="285"/>
      <c r="BF529" s="286"/>
      <c r="BG529" s="286"/>
      <c r="BH529" s="285"/>
      <c r="BI529" s="285"/>
      <c r="BJ529" s="285"/>
      <c r="BK529" s="285"/>
      <c r="BL529" s="285"/>
      <c r="BM529" s="285"/>
      <c r="BN529" s="285"/>
      <c r="BO529" s="287"/>
      <c r="BP529" s="286"/>
      <c r="BQ529" s="286"/>
      <c r="BR529" s="286"/>
      <c r="BS529" s="286"/>
      <c r="BT529" s="286"/>
      <c r="BU529" s="287"/>
      <c r="BV529" s="287"/>
      <c r="BW529" s="287"/>
      <c r="BX529" s="288"/>
      <c r="BY529" s="287"/>
      <c r="BZ529" s="287"/>
      <c r="CA529" s="287"/>
      <c r="CB529" s="287"/>
      <c r="CC529" s="287"/>
    </row>
    <row r="530" spans="1:81" s="46" customFormat="1" ht="12.75">
      <c r="A530" s="36">
        <v>3</v>
      </c>
      <c r="B530" s="7" t="s">
        <v>1165</v>
      </c>
      <c r="C530" s="21"/>
      <c r="D530" s="21"/>
      <c r="E530" s="37" t="s">
        <v>2898</v>
      </c>
      <c r="F530" s="78">
        <v>282342.67000000004</v>
      </c>
      <c r="G530" s="221" t="s">
        <v>100</v>
      </c>
      <c r="H530" s="21"/>
      <c r="I530" s="21"/>
      <c r="J530" s="47"/>
      <c r="K530" s="47"/>
      <c r="L530" s="47"/>
      <c r="M530" s="47"/>
      <c r="N530" s="47"/>
      <c r="O530" s="47"/>
      <c r="P530" s="47"/>
      <c r="Q530" s="47"/>
      <c r="R530" s="47"/>
      <c r="S530" s="47"/>
      <c r="T530" s="47"/>
      <c r="U530" s="47"/>
      <c r="V530" s="47"/>
      <c r="W530" s="47"/>
      <c r="X530" s="47"/>
      <c r="Y530" s="47"/>
    </row>
    <row r="531" spans="1:81" s="46" customFormat="1" ht="25.5">
      <c r="A531" s="36">
        <v>4</v>
      </c>
      <c r="B531" s="7" t="s">
        <v>449</v>
      </c>
      <c r="C531" s="21"/>
      <c r="D531" s="21"/>
      <c r="E531" s="37" t="s">
        <v>2898</v>
      </c>
      <c r="F531" s="78">
        <v>457</v>
      </c>
      <c r="G531" s="221" t="s">
        <v>100</v>
      </c>
      <c r="H531" s="21"/>
      <c r="I531" s="21"/>
      <c r="J531" s="47"/>
      <c r="K531" s="47"/>
      <c r="L531" s="47"/>
      <c r="M531" s="47"/>
      <c r="N531" s="47"/>
      <c r="O531" s="47"/>
      <c r="P531" s="47"/>
      <c r="Q531" s="47"/>
      <c r="R531" s="47"/>
      <c r="S531" s="47"/>
      <c r="T531" s="47"/>
      <c r="U531" s="47"/>
      <c r="V531" s="47"/>
      <c r="W531" s="47"/>
      <c r="X531" s="47"/>
      <c r="Y531" s="47"/>
    </row>
    <row r="532" spans="1:81" s="32" customFormat="1" ht="15">
      <c r="A532" s="318"/>
      <c r="F532" s="269"/>
      <c r="G532" s="108"/>
    </row>
    <row r="533" spans="1:81" s="32" customFormat="1" ht="15">
      <c r="A533" s="318"/>
      <c r="F533" s="269"/>
      <c r="G533" s="108"/>
    </row>
    <row r="534" spans="1:81" s="24" customFormat="1">
      <c r="A534" s="112">
        <v>24</v>
      </c>
      <c r="B534" s="111" t="s">
        <v>611</v>
      </c>
      <c r="C534" s="79"/>
      <c r="D534" s="23"/>
      <c r="E534" s="23"/>
      <c r="F534" s="262"/>
      <c r="G534" s="43"/>
      <c r="H534" s="23"/>
      <c r="I534" s="23"/>
      <c r="J534" s="23"/>
      <c r="K534" s="23"/>
      <c r="L534" s="23"/>
      <c r="M534" s="23"/>
      <c r="N534" s="23"/>
      <c r="O534" s="23"/>
      <c r="P534" s="23"/>
      <c r="Q534" s="23"/>
    </row>
    <row r="535" spans="1:81" s="25" customFormat="1" ht="12.75" customHeight="1">
      <c r="A535" s="316" t="s">
        <v>0</v>
      </c>
      <c r="B535" s="275" t="s">
        <v>48</v>
      </c>
      <c r="C535" s="275" t="s">
        <v>27</v>
      </c>
      <c r="D535" s="275" t="s">
        <v>148</v>
      </c>
      <c r="E535" s="275" t="s">
        <v>2916</v>
      </c>
      <c r="F535" s="275" t="s">
        <v>2907</v>
      </c>
      <c r="G535" s="275" t="s">
        <v>19</v>
      </c>
      <c r="H535" s="275" t="s">
        <v>49</v>
      </c>
      <c r="I535" s="275" t="s">
        <v>50</v>
      </c>
      <c r="J535" s="275" t="s">
        <v>1147</v>
      </c>
      <c r="K535" s="275" t="s">
        <v>51</v>
      </c>
      <c r="L535" s="275"/>
      <c r="M535" s="275"/>
      <c r="N535" s="275"/>
      <c r="O535" s="275" t="s">
        <v>52</v>
      </c>
      <c r="P535" s="275"/>
      <c r="Q535" s="275"/>
      <c r="R535" s="275"/>
      <c r="S535" s="275" t="s">
        <v>53</v>
      </c>
      <c r="T535" s="275" t="s">
        <v>54</v>
      </c>
      <c r="U535" s="275" t="s">
        <v>55</v>
      </c>
      <c r="V535" s="275" t="s">
        <v>56</v>
      </c>
      <c r="W535" s="275" t="s">
        <v>57</v>
      </c>
      <c r="X535" s="275" t="s">
        <v>159</v>
      </c>
      <c r="Y535" s="275" t="s">
        <v>72</v>
      </c>
      <c r="Z535" s="294" t="s">
        <v>58</v>
      </c>
      <c r="AA535" s="294" t="s">
        <v>167</v>
      </c>
      <c r="AB535" s="294"/>
      <c r="AC535" s="294"/>
      <c r="AD535" s="294"/>
      <c r="AE535" s="294"/>
      <c r="AF535" s="294"/>
      <c r="AG535" s="294" t="s">
        <v>164</v>
      </c>
      <c r="AH535" s="294"/>
      <c r="AI535" s="294"/>
      <c r="AJ535" s="294" t="s">
        <v>59</v>
      </c>
      <c r="AK535" s="294"/>
      <c r="AL535" s="294" t="s">
        <v>60</v>
      </c>
      <c r="AM535" s="294"/>
      <c r="AN535" s="294" t="s">
        <v>302</v>
      </c>
      <c r="AO535" s="294"/>
      <c r="AP535" s="294"/>
      <c r="AQ535" s="294"/>
      <c r="AR535" s="294"/>
      <c r="AS535" s="294"/>
      <c r="AT535" s="294"/>
      <c r="AU535" s="294"/>
      <c r="AV535" s="294"/>
      <c r="AW535" s="294"/>
      <c r="AX535" s="294"/>
      <c r="AY535" s="294"/>
      <c r="AZ535" s="297" t="s">
        <v>5</v>
      </c>
      <c r="BA535" s="297"/>
      <c r="BB535" s="297"/>
      <c r="BC535" s="297"/>
      <c r="BD535" s="297"/>
      <c r="BE535" s="297"/>
      <c r="BF535" s="297"/>
      <c r="BG535" s="297"/>
      <c r="BH535" s="297"/>
      <c r="BI535" s="297"/>
      <c r="BJ535" s="297"/>
      <c r="BK535" s="297"/>
      <c r="BL535" s="297"/>
      <c r="BM535" s="297"/>
      <c r="BN535" s="299" t="s">
        <v>61</v>
      </c>
      <c r="BO535" s="299"/>
      <c r="BP535" s="299"/>
      <c r="BQ535" s="299"/>
      <c r="BR535" s="299"/>
      <c r="BS535" s="299"/>
      <c r="BT535" s="299"/>
      <c r="BU535" s="299"/>
      <c r="BV535" s="299"/>
      <c r="BW535" s="299"/>
      <c r="BX535" s="299"/>
      <c r="BY535" s="299"/>
      <c r="BZ535" s="299"/>
      <c r="CA535" s="299"/>
      <c r="CB535" s="299"/>
      <c r="CC535" s="299"/>
    </row>
    <row r="536" spans="1:81" s="26" customFormat="1" ht="77.25" thickBot="1">
      <c r="A536" s="317"/>
      <c r="B536" s="276"/>
      <c r="C536" s="276"/>
      <c r="D536" s="276"/>
      <c r="E536" s="276"/>
      <c r="F536" s="276"/>
      <c r="G536" s="276"/>
      <c r="H536" s="276"/>
      <c r="I536" s="276"/>
      <c r="J536" s="276"/>
      <c r="K536" s="224" t="s">
        <v>62</v>
      </c>
      <c r="L536" s="224" t="s">
        <v>63</v>
      </c>
      <c r="M536" s="224" t="s">
        <v>64</v>
      </c>
      <c r="N536" s="224" t="s">
        <v>65</v>
      </c>
      <c r="O536" s="224" t="s">
        <v>66</v>
      </c>
      <c r="P536" s="224" t="s">
        <v>67</v>
      </c>
      <c r="Q536" s="224" t="s">
        <v>68</v>
      </c>
      <c r="R536" s="224" t="s">
        <v>69</v>
      </c>
      <c r="S536" s="276"/>
      <c r="T536" s="276"/>
      <c r="U536" s="276"/>
      <c r="V536" s="276"/>
      <c r="W536" s="276"/>
      <c r="X536" s="276"/>
      <c r="Y536" s="276"/>
      <c r="Z536" s="295"/>
      <c r="AA536" s="296" t="s">
        <v>28</v>
      </c>
      <c r="AB536" s="296" t="s">
        <v>165</v>
      </c>
      <c r="AC536" s="296" t="s">
        <v>166</v>
      </c>
      <c r="AD536" s="296" t="s">
        <v>70</v>
      </c>
      <c r="AE536" s="296" t="s">
        <v>71</v>
      </c>
      <c r="AF536" s="296" t="s">
        <v>72</v>
      </c>
      <c r="AG536" s="296" t="s">
        <v>73</v>
      </c>
      <c r="AH536" s="296" t="s">
        <v>30</v>
      </c>
      <c r="AI536" s="296" t="s">
        <v>72</v>
      </c>
      <c r="AJ536" s="296" t="s">
        <v>29</v>
      </c>
      <c r="AK536" s="296" t="s">
        <v>72</v>
      </c>
      <c r="AL536" s="296" t="s">
        <v>74</v>
      </c>
      <c r="AM536" s="296" t="s">
        <v>75</v>
      </c>
      <c r="AN536" s="296" t="s">
        <v>76</v>
      </c>
      <c r="AO536" s="296" t="s">
        <v>77</v>
      </c>
      <c r="AP536" s="296" t="s">
        <v>78</v>
      </c>
      <c r="AQ536" s="296" t="s">
        <v>79</v>
      </c>
      <c r="AR536" s="296" t="s">
        <v>80</v>
      </c>
      <c r="AS536" s="296" t="s">
        <v>81</v>
      </c>
      <c r="AT536" s="296" t="s">
        <v>82</v>
      </c>
      <c r="AU536" s="296" t="s">
        <v>303</v>
      </c>
      <c r="AV536" s="296" t="s">
        <v>83</v>
      </c>
      <c r="AW536" s="296" t="s">
        <v>84</v>
      </c>
      <c r="AX536" s="296" t="s">
        <v>85</v>
      </c>
      <c r="AY536" s="296" t="s">
        <v>169</v>
      </c>
      <c r="AZ536" s="298" t="s">
        <v>86</v>
      </c>
      <c r="BA536" s="298" t="s">
        <v>87</v>
      </c>
      <c r="BB536" s="298" t="s">
        <v>88</v>
      </c>
      <c r="BC536" s="298" t="s">
        <v>89</v>
      </c>
      <c r="BD536" s="298" t="s">
        <v>90</v>
      </c>
      <c r="BE536" s="298" t="s">
        <v>162</v>
      </c>
      <c r="BF536" s="298" t="s">
        <v>149</v>
      </c>
      <c r="BG536" s="298" t="s">
        <v>150</v>
      </c>
      <c r="BH536" s="298" t="s">
        <v>20</v>
      </c>
      <c r="BI536" s="298" t="s">
        <v>21</v>
      </c>
      <c r="BJ536" s="298" t="s">
        <v>22</v>
      </c>
      <c r="BK536" s="298" t="s">
        <v>91</v>
      </c>
      <c r="BL536" s="298" t="s">
        <v>23</v>
      </c>
      <c r="BM536" s="298" t="s">
        <v>24</v>
      </c>
      <c r="BN536" s="300" t="s">
        <v>25</v>
      </c>
      <c r="BO536" s="300" t="s">
        <v>18</v>
      </c>
      <c r="BP536" s="300" t="s">
        <v>151</v>
      </c>
      <c r="BQ536" s="300" t="s">
        <v>152</v>
      </c>
      <c r="BR536" s="300" t="s">
        <v>153</v>
      </c>
      <c r="BS536" s="300" t="s">
        <v>154</v>
      </c>
      <c r="BT536" s="300" t="s">
        <v>155</v>
      </c>
      <c r="BU536" s="300" t="s">
        <v>92</v>
      </c>
      <c r="BV536" s="300" t="s">
        <v>93</v>
      </c>
      <c r="BW536" s="300" t="s">
        <v>94</v>
      </c>
      <c r="BX536" s="300" t="s">
        <v>156</v>
      </c>
      <c r="BY536" s="300" t="s">
        <v>95</v>
      </c>
      <c r="BZ536" s="300" t="s">
        <v>163</v>
      </c>
      <c r="CA536" s="300" t="s">
        <v>96</v>
      </c>
      <c r="CB536" s="300" t="s">
        <v>97</v>
      </c>
      <c r="CC536" s="300" t="s">
        <v>24</v>
      </c>
    </row>
    <row r="537" spans="1:81" s="124" customFormat="1" ht="26.25" thickTop="1">
      <c r="A537" s="36">
        <v>1</v>
      </c>
      <c r="B537" s="76" t="s">
        <v>843</v>
      </c>
      <c r="C537" s="76" t="s">
        <v>1891</v>
      </c>
      <c r="D537" s="37" t="s">
        <v>1295</v>
      </c>
      <c r="E537" s="33" t="s">
        <v>2896</v>
      </c>
      <c r="F537" s="78">
        <v>3696000</v>
      </c>
      <c r="G537" s="37" t="s">
        <v>157</v>
      </c>
      <c r="H537" s="39">
        <v>1056</v>
      </c>
      <c r="I537" s="38">
        <v>1900</v>
      </c>
      <c r="J537" s="38" t="s">
        <v>101</v>
      </c>
      <c r="K537" s="38" t="s">
        <v>102</v>
      </c>
      <c r="L537" s="38" t="s">
        <v>138</v>
      </c>
      <c r="M537" s="4" t="s">
        <v>104</v>
      </c>
      <c r="N537" s="4" t="s">
        <v>104</v>
      </c>
      <c r="O537" s="37" t="s">
        <v>822</v>
      </c>
      <c r="P537" s="37" t="s">
        <v>1892</v>
      </c>
      <c r="Q537" s="37" t="s">
        <v>1893</v>
      </c>
      <c r="R537" s="37" t="s">
        <v>796</v>
      </c>
      <c r="S537" s="4" t="s">
        <v>109</v>
      </c>
      <c r="T537" s="37" t="s">
        <v>1889</v>
      </c>
      <c r="U537" s="27" t="s">
        <v>1894</v>
      </c>
      <c r="V537" s="4" t="s">
        <v>104</v>
      </c>
      <c r="W537" s="4" t="s">
        <v>104</v>
      </c>
      <c r="X537" s="4" t="s">
        <v>104</v>
      </c>
      <c r="Y537" s="77"/>
      <c r="Z537" s="4" t="s">
        <v>104</v>
      </c>
      <c r="AA537" s="4" t="s">
        <v>104</v>
      </c>
      <c r="AB537" s="4"/>
      <c r="AC537" s="4"/>
      <c r="AD537" s="4"/>
      <c r="AE537" s="4" t="s">
        <v>109</v>
      </c>
      <c r="AF537" s="4"/>
      <c r="AG537" s="4" t="s">
        <v>109</v>
      </c>
      <c r="AH537" s="4"/>
      <c r="AI537" s="4"/>
      <c r="AJ537" s="4" t="s">
        <v>441</v>
      </c>
      <c r="AK537" s="4"/>
      <c r="AL537" s="4" t="s">
        <v>111</v>
      </c>
      <c r="AM537" s="4" t="s">
        <v>1772</v>
      </c>
      <c r="AN537" s="4" t="s">
        <v>109</v>
      </c>
      <c r="AO537" s="4" t="s">
        <v>109</v>
      </c>
      <c r="AP537" s="4" t="s">
        <v>109</v>
      </c>
      <c r="AQ537" s="4" t="s">
        <v>109</v>
      </c>
      <c r="AR537" s="4" t="s">
        <v>104</v>
      </c>
      <c r="AS537" s="4" t="s">
        <v>104</v>
      </c>
      <c r="AT537" s="4" t="s">
        <v>104</v>
      </c>
      <c r="AU537" s="4" t="s">
        <v>109</v>
      </c>
      <c r="AV537" s="4" t="s">
        <v>109</v>
      </c>
      <c r="AW537" s="4" t="s">
        <v>109</v>
      </c>
      <c r="AX537" s="4" t="s">
        <v>104</v>
      </c>
      <c r="AY537" s="4"/>
      <c r="AZ537" s="4" t="s">
        <v>104</v>
      </c>
      <c r="BA537" s="4" t="s">
        <v>104</v>
      </c>
      <c r="BB537" s="4" t="s">
        <v>104</v>
      </c>
      <c r="BC537" s="4" t="s">
        <v>104</v>
      </c>
      <c r="BD537" s="4" t="s">
        <v>104</v>
      </c>
      <c r="BE537" s="4" t="s">
        <v>109</v>
      </c>
      <c r="BF537" s="37" t="s">
        <v>109</v>
      </c>
      <c r="BG537" s="37" t="s">
        <v>1895</v>
      </c>
      <c r="BH537" s="4" t="s">
        <v>104</v>
      </c>
      <c r="BI537" s="4" t="s">
        <v>104</v>
      </c>
      <c r="BJ537" s="4" t="s">
        <v>115</v>
      </c>
      <c r="BK537" s="4" t="s">
        <v>104</v>
      </c>
      <c r="BL537" s="4" t="s">
        <v>104</v>
      </c>
      <c r="BM537" s="4"/>
      <c r="BN537" s="4" t="s">
        <v>104</v>
      </c>
      <c r="BO537" s="77" t="s">
        <v>104</v>
      </c>
      <c r="BP537" s="37" t="s">
        <v>130</v>
      </c>
      <c r="BQ537" s="37" t="s">
        <v>103</v>
      </c>
      <c r="BR537" s="37" t="s">
        <v>102</v>
      </c>
      <c r="BS537" s="37" t="s">
        <v>118</v>
      </c>
      <c r="BT537" s="37" t="s">
        <v>103</v>
      </c>
      <c r="BU537" s="77" t="s">
        <v>126</v>
      </c>
      <c r="BV537" s="77" t="s">
        <v>109</v>
      </c>
      <c r="BW537" s="77" t="s">
        <v>109</v>
      </c>
      <c r="BX537" s="29" t="s">
        <v>1896</v>
      </c>
      <c r="BY537" s="77" t="s">
        <v>104</v>
      </c>
      <c r="BZ537" s="77" t="s">
        <v>109</v>
      </c>
      <c r="CA537" s="77" t="s">
        <v>104</v>
      </c>
      <c r="CB537" s="77" t="s">
        <v>109</v>
      </c>
      <c r="CC537" s="77"/>
    </row>
    <row r="538" spans="1:81" s="124" customFormat="1" ht="12.75">
      <c r="A538" s="36">
        <v>2</v>
      </c>
      <c r="B538" s="76" t="s">
        <v>844</v>
      </c>
      <c r="C538" s="76" t="s">
        <v>1891</v>
      </c>
      <c r="D538" s="37"/>
      <c r="E538" s="37" t="s">
        <v>2897</v>
      </c>
      <c r="F538" s="78">
        <v>2597.2800000000002</v>
      </c>
      <c r="G538" s="37" t="s">
        <v>100</v>
      </c>
      <c r="H538" s="39"/>
      <c r="I538" s="38">
        <v>1996</v>
      </c>
      <c r="J538" s="38"/>
      <c r="K538" s="38"/>
      <c r="L538" s="38"/>
      <c r="M538" s="4"/>
      <c r="N538" s="4"/>
      <c r="O538" s="37"/>
      <c r="P538" s="37"/>
      <c r="Q538" s="37"/>
      <c r="R538" s="37"/>
      <c r="S538" s="4"/>
      <c r="T538" s="37"/>
      <c r="U538" s="37"/>
      <c r="V538" s="4"/>
      <c r="W538" s="4"/>
      <c r="X538" s="4"/>
      <c r="Y538" s="77"/>
      <c r="Z538" s="285"/>
      <c r="AA538" s="285"/>
      <c r="AB538" s="285"/>
      <c r="AC538" s="285"/>
      <c r="AD538" s="285"/>
      <c r="AE538" s="285"/>
      <c r="AF538" s="285"/>
      <c r="AG538" s="285"/>
      <c r="AH538" s="285"/>
      <c r="AI538" s="285"/>
      <c r="AJ538" s="285"/>
      <c r="AK538" s="285"/>
      <c r="AL538" s="285"/>
      <c r="AM538" s="285"/>
      <c r="AN538" s="285"/>
      <c r="AO538" s="285"/>
      <c r="AP538" s="285"/>
      <c r="AQ538" s="285"/>
      <c r="AR538" s="285"/>
      <c r="AS538" s="285"/>
      <c r="AT538" s="285"/>
      <c r="AU538" s="285"/>
      <c r="AV538" s="285"/>
      <c r="AW538" s="285"/>
      <c r="AX538" s="285"/>
      <c r="AY538" s="285"/>
      <c r="AZ538" s="285"/>
      <c r="BA538" s="285"/>
      <c r="BB538" s="285"/>
      <c r="BC538" s="285"/>
      <c r="BD538" s="285"/>
      <c r="BE538" s="285"/>
      <c r="BF538" s="286"/>
      <c r="BG538" s="286"/>
      <c r="BH538" s="285"/>
      <c r="BI538" s="285"/>
      <c r="BJ538" s="285"/>
      <c r="BK538" s="285"/>
      <c r="BL538" s="285"/>
      <c r="BM538" s="285"/>
      <c r="BN538" s="285"/>
      <c r="BO538" s="287"/>
      <c r="BP538" s="286"/>
      <c r="BQ538" s="286"/>
      <c r="BR538" s="286"/>
      <c r="BS538" s="286"/>
      <c r="BT538" s="286"/>
      <c r="BU538" s="287"/>
      <c r="BV538" s="287"/>
      <c r="BW538" s="287"/>
      <c r="BX538" s="288"/>
      <c r="BY538" s="287"/>
      <c r="BZ538" s="287"/>
      <c r="CA538" s="287"/>
      <c r="CB538" s="287"/>
      <c r="CC538" s="287"/>
    </row>
    <row r="539" spans="1:81" s="48" customFormat="1" ht="12.75">
      <c r="A539" s="36">
        <v>3</v>
      </c>
      <c r="B539" s="30" t="s">
        <v>1462</v>
      </c>
      <c r="C539" s="76" t="s">
        <v>1891</v>
      </c>
      <c r="D539" s="27"/>
      <c r="E539" s="37" t="s">
        <v>2897</v>
      </c>
      <c r="F539" s="78">
        <v>11386.8</v>
      </c>
      <c r="G539" s="27" t="s">
        <v>100</v>
      </c>
      <c r="H539" s="28"/>
      <c r="I539" s="29">
        <v>1996</v>
      </c>
      <c r="J539" s="29"/>
      <c r="K539" s="29"/>
      <c r="L539" s="29"/>
      <c r="M539" s="19"/>
      <c r="N539" s="19"/>
      <c r="O539" s="27"/>
      <c r="P539" s="27"/>
      <c r="Q539" s="27"/>
      <c r="R539" s="27"/>
      <c r="S539" s="19"/>
      <c r="T539" s="27"/>
      <c r="U539" s="27"/>
      <c r="V539" s="19"/>
      <c r="W539" s="19"/>
      <c r="X539" s="19"/>
      <c r="Y539" s="8"/>
      <c r="Z539" s="270"/>
      <c r="AA539" s="270"/>
      <c r="AB539" s="270"/>
      <c r="AC539" s="270"/>
      <c r="AD539" s="270"/>
      <c r="AE539" s="270"/>
      <c r="AF539" s="270"/>
      <c r="AG539" s="270"/>
      <c r="AH539" s="270"/>
      <c r="AI539" s="270"/>
      <c r="AJ539" s="270"/>
      <c r="AK539" s="270"/>
      <c r="AL539" s="270"/>
      <c r="AM539" s="270"/>
      <c r="AN539" s="270"/>
      <c r="AO539" s="270"/>
      <c r="AP539" s="270"/>
      <c r="AQ539" s="270"/>
      <c r="AR539" s="270"/>
      <c r="AS539" s="270"/>
      <c r="AT539" s="270"/>
      <c r="AU539" s="270"/>
      <c r="AV539" s="270"/>
      <c r="AW539" s="270"/>
      <c r="AX539" s="270"/>
      <c r="AY539" s="270"/>
      <c r="AZ539" s="270"/>
      <c r="BA539" s="270"/>
      <c r="BB539" s="270"/>
      <c r="BC539" s="270"/>
      <c r="BD539" s="270"/>
      <c r="BE539" s="270"/>
      <c r="BF539" s="289"/>
      <c r="BG539" s="289"/>
      <c r="BH539" s="270"/>
      <c r="BI539" s="270"/>
      <c r="BJ539" s="270"/>
      <c r="BK539" s="270"/>
      <c r="BL539" s="270"/>
      <c r="BM539" s="270"/>
      <c r="BN539" s="270"/>
      <c r="BO539" s="290"/>
      <c r="BP539" s="289"/>
      <c r="BQ539" s="289"/>
      <c r="BR539" s="289"/>
      <c r="BS539" s="289"/>
      <c r="BT539" s="289"/>
      <c r="BU539" s="290"/>
      <c r="BV539" s="290"/>
      <c r="BW539" s="290"/>
      <c r="BX539" s="291"/>
      <c r="BY539" s="290"/>
      <c r="BZ539" s="290"/>
      <c r="CA539" s="290"/>
      <c r="CB539" s="290"/>
      <c r="CC539" s="290"/>
    </row>
    <row r="540" spans="1:81" s="46" customFormat="1" ht="12.75">
      <c r="A540" s="36">
        <v>4</v>
      </c>
      <c r="B540" s="7" t="s">
        <v>1165</v>
      </c>
      <c r="C540" s="21"/>
      <c r="D540" s="21"/>
      <c r="E540" s="37" t="s">
        <v>2898</v>
      </c>
      <c r="F540" s="78">
        <v>285521.15000000002</v>
      </c>
      <c r="G540" s="221" t="s">
        <v>100</v>
      </c>
      <c r="H540" s="21"/>
      <c r="I540" s="21"/>
      <c r="J540" s="47"/>
      <c r="K540" s="47"/>
      <c r="L540" s="47"/>
      <c r="M540" s="47"/>
      <c r="N540" s="47"/>
      <c r="O540" s="47"/>
      <c r="P540" s="47"/>
      <c r="Q540" s="47"/>
      <c r="R540" s="47"/>
      <c r="S540" s="47"/>
      <c r="T540" s="47"/>
      <c r="U540" s="47"/>
      <c r="V540" s="47"/>
      <c r="W540" s="47"/>
      <c r="X540" s="47"/>
      <c r="Y540" s="47"/>
    </row>
    <row r="541" spans="1:81" s="46" customFormat="1" ht="12.75">
      <c r="A541" s="36">
        <v>5</v>
      </c>
      <c r="B541" s="7" t="s">
        <v>2368</v>
      </c>
      <c r="C541" s="21"/>
      <c r="D541" s="21"/>
      <c r="E541" s="37" t="s">
        <v>2898</v>
      </c>
      <c r="F541" s="78">
        <v>39360</v>
      </c>
      <c r="G541" s="221" t="s">
        <v>100</v>
      </c>
      <c r="H541" s="21"/>
      <c r="I541" s="221"/>
      <c r="J541" s="47"/>
      <c r="K541" s="47"/>
      <c r="L541" s="47"/>
      <c r="M541" s="47"/>
      <c r="N541" s="47"/>
      <c r="O541" s="47"/>
      <c r="P541" s="47"/>
      <c r="Q541" s="47"/>
      <c r="R541" s="47"/>
      <c r="S541" s="47"/>
      <c r="T541" s="47"/>
      <c r="U541" s="47"/>
      <c r="V541" s="47"/>
      <c r="W541" s="47"/>
      <c r="X541" s="47"/>
      <c r="Y541" s="47"/>
    </row>
    <row r="542" spans="1:81" s="46" customFormat="1" ht="25.5">
      <c r="A542" s="36">
        <v>6</v>
      </c>
      <c r="B542" s="7" t="s">
        <v>449</v>
      </c>
      <c r="C542" s="21"/>
      <c r="D542" s="21"/>
      <c r="E542" s="37" t="s">
        <v>2898</v>
      </c>
      <c r="F542" s="78">
        <v>5308.68</v>
      </c>
      <c r="G542" s="221" t="s">
        <v>100</v>
      </c>
      <c r="H542" s="21"/>
      <c r="I542" s="221"/>
      <c r="J542" s="47"/>
      <c r="K542" s="47"/>
      <c r="L542" s="47"/>
      <c r="M542" s="47"/>
      <c r="N542" s="47"/>
      <c r="O542" s="47"/>
      <c r="P542" s="47"/>
      <c r="Q542" s="47"/>
      <c r="R542" s="47"/>
      <c r="S542" s="47"/>
      <c r="T542" s="47"/>
      <c r="U542" s="47"/>
      <c r="V542" s="47"/>
      <c r="W542" s="47"/>
      <c r="X542" s="47"/>
      <c r="Y542" s="47"/>
    </row>
    <row r="543" spans="1:81" s="32" customFormat="1" ht="15">
      <c r="A543" s="318"/>
      <c r="F543" s="269"/>
      <c r="G543" s="108"/>
    </row>
    <row r="544" spans="1:81" s="32" customFormat="1" ht="15">
      <c r="A544" s="318"/>
      <c r="F544" s="269"/>
      <c r="G544" s="108"/>
    </row>
    <row r="545" spans="1:81" s="24" customFormat="1">
      <c r="A545" s="112">
        <v>25</v>
      </c>
      <c r="B545" s="111" t="s">
        <v>610</v>
      </c>
      <c r="C545" s="79"/>
      <c r="D545" s="23"/>
      <c r="E545" s="23"/>
      <c r="F545" s="262"/>
      <c r="G545" s="43"/>
      <c r="H545" s="23"/>
      <c r="I545" s="23"/>
      <c r="J545" s="23"/>
      <c r="K545" s="23"/>
      <c r="L545" s="23"/>
      <c r="M545" s="23"/>
      <c r="N545" s="23"/>
      <c r="O545" s="23"/>
      <c r="P545" s="23"/>
      <c r="Q545" s="23"/>
    </row>
    <row r="546" spans="1:81" s="25" customFormat="1" ht="12.75" customHeight="1">
      <c r="A546" s="316" t="s">
        <v>0</v>
      </c>
      <c r="B546" s="275" t="s">
        <v>48</v>
      </c>
      <c r="C546" s="275" t="s">
        <v>27</v>
      </c>
      <c r="D546" s="275" t="s">
        <v>148</v>
      </c>
      <c r="E546" s="275" t="s">
        <v>2916</v>
      </c>
      <c r="F546" s="275" t="s">
        <v>2907</v>
      </c>
      <c r="G546" s="275" t="s">
        <v>19</v>
      </c>
      <c r="H546" s="275" t="s">
        <v>49</v>
      </c>
      <c r="I546" s="275" t="s">
        <v>50</v>
      </c>
      <c r="J546" s="275" t="s">
        <v>1147</v>
      </c>
      <c r="K546" s="275" t="s">
        <v>51</v>
      </c>
      <c r="L546" s="275"/>
      <c r="M546" s="275"/>
      <c r="N546" s="275"/>
      <c r="O546" s="275" t="s">
        <v>52</v>
      </c>
      <c r="P546" s="275"/>
      <c r="Q546" s="275"/>
      <c r="R546" s="275"/>
      <c r="S546" s="275" t="s">
        <v>53</v>
      </c>
      <c r="T546" s="275" t="s">
        <v>54</v>
      </c>
      <c r="U546" s="275" t="s">
        <v>55</v>
      </c>
      <c r="V546" s="275" t="s">
        <v>56</v>
      </c>
      <c r="W546" s="275" t="s">
        <v>57</v>
      </c>
      <c r="X546" s="275" t="s">
        <v>159</v>
      </c>
      <c r="Y546" s="275" t="s">
        <v>72</v>
      </c>
      <c r="Z546" s="294" t="s">
        <v>58</v>
      </c>
      <c r="AA546" s="294" t="s">
        <v>167</v>
      </c>
      <c r="AB546" s="294"/>
      <c r="AC546" s="294"/>
      <c r="AD546" s="294"/>
      <c r="AE546" s="294"/>
      <c r="AF546" s="294"/>
      <c r="AG546" s="294" t="s">
        <v>164</v>
      </c>
      <c r="AH546" s="294"/>
      <c r="AI546" s="294"/>
      <c r="AJ546" s="294" t="s">
        <v>59</v>
      </c>
      <c r="AK546" s="294"/>
      <c r="AL546" s="294" t="s">
        <v>60</v>
      </c>
      <c r="AM546" s="294"/>
      <c r="AN546" s="294" t="s">
        <v>302</v>
      </c>
      <c r="AO546" s="294"/>
      <c r="AP546" s="294"/>
      <c r="AQ546" s="294"/>
      <c r="AR546" s="294"/>
      <c r="AS546" s="294"/>
      <c r="AT546" s="294"/>
      <c r="AU546" s="294"/>
      <c r="AV546" s="294"/>
      <c r="AW546" s="294"/>
      <c r="AX546" s="294"/>
      <c r="AY546" s="294"/>
      <c r="AZ546" s="297" t="s">
        <v>5</v>
      </c>
      <c r="BA546" s="297"/>
      <c r="BB546" s="297"/>
      <c r="BC546" s="297"/>
      <c r="BD546" s="297"/>
      <c r="BE546" s="297"/>
      <c r="BF546" s="297"/>
      <c r="BG546" s="297"/>
      <c r="BH546" s="297"/>
      <c r="BI546" s="297"/>
      <c r="BJ546" s="297"/>
      <c r="BK546" s="297"/>
      <c r="BL546" s="297"/>
      <c r="BM546" s="297"/>
      <c r="BN546" s="299" t="s">
        <v>61</v>
      </c>
      <c r="BO546" s="299"/>
      <c r="BP546" s="299"/>
      <c r="BQ546" s="299"/>
      <c r="BR546" s="299"/>
      <c r="BS546" s="299"/>
      <c r="BT546" s="299"/>
      <c r="BU546" s="299"/>
      <c r="BV546" s="299"/>
      <c r="BW546" s="299"/>
      <c r="BX546" s="299"/>
      <c r="BY546" s="299"/>
      <c r="BZ546" s="299"/>
      <c r="CA546" s="299"/>
      <c r="CB546" s="299"/>
      <c r="CC546" s="299"/>
    </row>
    <row r="547" spans="1:81" s="26" customFormat="1" ht="77.25" thickBot="1">
      <c r="A547" s="317"/>
      <c r="B547" s="276"/>
      <c r="C547" s="276"/>
      <c r="D547" s="276"/>
      <c r="E547" s="276"/>
      <c r="F547" s="276"/>
      <c r="G547" s="276"/>
      <c r="H547" s="276"/>
      <c r="I547" s="276"/>
      <c r="J547" s="276"/>
      <c r="K547" s="224" t="s">
        <v>62</v>
      </c>
      <c r="L547" s="224" t="s">
        <v>63</v>
      </c>
      <c r="M547" s="224" t="s">
        <v>64</v>
      </c>
      <c r="N547" s="224" t="s">
        <v>65</v>
      </c>
      <c r="O547" s="224" t="s">
        <v>66</v>
      </c>
      <c r="P547" s="224" t="s">
        <v>67</v>
      </c>
      <c r="Q547" s="224" t="s">
        <v>68</v>
      </c>
      <c r="R547" s="224" t="s">
        <v>69</v>
      </c>
      <c r="S547" s="276"/>
      <c r="T547" s="276"/>
      <c r="U547" s="276"/>
      <c r="V547" s="276"/>
      <c r="W547" s="276"/>
      <c r="X547" s="276"/>
      <c r="Y547" s="276"/>
      <c r="Z547" s="295"/>
      <c r="AA547" s="296" t="s">
        <v>28</v>
      </c>
      <c r="AB547" s="296" t="s">
        <v>165</v>
      </c>
      <c r="AC547" s="296" t="s">
        <v>166</v>
      </c>
      <c r="AD547" s="296" t="s">
        <v>70</v>
      </c>
      <c r="AE547" s="296" t="s">
        <v>71</v>
      </c>
      <c r="AF547" s="296" t="s">
        <v>72</v>
      </c>
      <c r="AG547" s="296" t="s">
        <v>73</v>
      </c>
      <c r="AH547" s="296" t="s">
        <v>30</v>
      </c>
      <c r="AI547" s="296" t="s">
        <v>72</v>
      </c>
      <c r="AJ547" s="296" t="s">
        <v>29</v>
      </c>
      <c r="AK547" s="296" t="s">
        <v>72</v>
      </c>
      <c r="AL547" s="296" t="s">
        <v>74</v>
      </c>
      <c r="AM547" s="296" t="s">
        <v>75</v>
      </c>
      <c r="AN547" s="296" t="s">
        <v>76</v>
      </c>
      <c r="AO547" s="296" t="s">
        <v>77</v>
      </c>
      <c r="AP547" s="296" t="s">
        <v>78</v>
      </c>
      <c r="AQ547" s="296" t="s">
        <v>79</v>
      </c>
      <c r="AR547" s="296" t="s">
        <v>80</v>
      </c>
      <c r="AS547" s="296" t="s">
        <v>81</v>
      </c>
      <c r="AT547" s="296" t="s">
        <v>82</v>
      </c>
      <c r="AU547" s="296" t="s">
        <v>303</v>
      </c>
      <c r="AV547" s="296" t="s">
        <v>83</v>
      </c>
      <c r="AW547" s="296" t="s">
        <v>84</v>
      </c>
      <c r="AX547" s="296" t="s">
        <v>85</v>
      </c>
      <c r="AY547" s="296" t="s">
        <v>169</v>
      </c>
      <c r="AZ547" s="298" t="s">
        <v>86</v>
      </c>
      <c r="BA547" s="298" t="s">
        <v>87</v>
      </c>
      <c r="BB547" s="298" t="s">
        <v>88</v>
      </c>
      <c r="BC547" s="298" t="s">
        <v>89</v>
      </c>
      <c r="BD547" s="298" t="s">
        <v>90</v>
      </c>
      <c r="BE547" s="298" t="s">
        <v>162</v>
      </c>
      <c r="BF547" s="298" t="s">
        <v>149</v>
      </c>
      <c r="BG547" s="298" t="s">
        <v>150</v>
      </c>
      <c r="BH547" s="298" t="s">
        <v>20</v>
      </c>
      <c r="BI547" s="298" t="s">
        <v>21</v>
      </c>
      <c r="BJ547" s="298" t="s">
        <v>22</v>
      </c>
      <c r="BK547" s="298" t="s">
        <v>91</v>
      </c>
      <c r="BL547" s="298" t="s">
        <v>23</v>
      </c>
      <c r="BM547" s="298" t="s">
        <v>24</v>
      </c>
      <c r="BN547" s="300" t="s">
        <v>25</v>
      </c>
      <c r="BO547" s="300" t="s">
        <v>18</v>
      </c>
      <c r="BP547" s="300" t="s">
        <v>151</v>
      </c>
      <c r="BQ547" s="300" t="s">
        <v>152</v>
      </c>
      <c r="BR547" s="300" t="s">
        <v>153</v>
      </c>
      <c r="BS547" s="300" t="s">
        <v>154</v>
      </c>
      <c r="BT547" s="300" t="s">
        <v>155</v>
      </c>
      <c r="BU547" s="300" t="s">
        <v>92</v>
      </c>
      <c r="BV547" s="300" t="s">
        <v>93</v>
      </c>
      <c r="BW547" s="300" t="s">
        <v>94</v>
      </c>
      <c r="BX547" s="300" t="s">
        <v>156</v>
      </c>
      <c r="BY547" s="300" t="s">
        <v>95</v>
      </c>
      <c r="BZ547" s="300" t="s">
        <v>163</v>
      </c>
      <c r="CA547" s="300" t="s">
        <v>96</v>
      </c>
      <c r="CB547" s="300" t="s">
        <v>97</v>
      </c>
      <c r="CC547" s="300" t="s">
        <v>24</v>
      </c>
    </row>
    <row r="548" spans="1:81" s="124" customFormat="1" ht="51.75" thickTop="1">
      <c r="A548" s="36">
        <v>1</v>
      </c>
      <c r="B548" s="76" t="s">
        <v>843</v>
      </c>
      <c r="C548" s="76" t="s">
        <v>1898</v>
      </c>
      <c r="D548" s="37" t="s">
        <v>1295</v>
      </c>
      <c r="E548" s="33" t="s">
        <v>2896</v>
      </c>
      <c r="F548" s="78">
        <v>3180765</v>
      </c>
      <c r="G548" s="37" t="s">
        <v>157</v>
      </c>
      <c r="H548" s="39">
        <v>908.79</v>
      </c>
      <c r="I548" s="38">
        <v>1912</v>
      </c>
      <c r="J548" s="38" t="s">
        <v>101</v>
      </c>
      <c r="K548" s="29" t="s">
        <v>118</v>
      </c>
      <c r="L548" s="29" t="s">
        <v>103</v>
      </c>
      <c r="M548" s="19" t="s">
        <v>104</v>
      </c>
      <c r="N548" s="19" t="s">
        <v>104</v>
      </c>
      <c r="O548" s="27" t="s">
        <v>1912</v>
      </c>
      <c r="P548" s="27" t="s">
        <v>1911</v>
      </c>
      <c r="Q548" s="27" t="s">
        <v>1910</v>
      </c>
      <c r="R548" s="27" t="s">
        <v>1909</v>
      </c>
      <c r="S548" s="19" t="s">
        <v>109</v>
      </c>
      <c r="T548" s="27" t="s">
        <v>1908</v>
      </c>
      <c r="U548" s="27" t="s">
        <v>1907</v>
      </c>
      <c r="V548" s="4" t="s">
        <v>109</v>
      </c>
      <c r="W548" s="19" t="s">
        <v>104</v>
      </c>
      <c r="X548" s="19" t="s">
        <v>104</v>
      </c>
      <c r="Y548" s="77"/>
      <c r="Z548" s="4" t="s">
        <v>104</v>
      </c>
      <c r="AA548" s="4" t="s">
        <v>104</v>
      </c>
      <c r="AB548" s="4"/>
      <c r="AC548" s="4"/>
      <c r="AD548" s="4"/>
      <c r="AE548" s="4" t="s">
        <v>109</v>
      </c>
      <c r="AF548" s="4"/>
      <c r="AG548" s="4" t="s">
        <v>109</v>
      </c>
      <c r="AH548" s="4"/>
      <c r="AI548" s="4"/>
      <c r="AJ548" s="4" t="s">
        <v>109</v>
      </c>
      <c r="AK548" s="4"/>
      <c r="AL548" s="4" t="s">
        <v>111</v>
      </c>
      <c r="AM548" s="4" t="s">
        <v>1772</v>
      </c>
      <c r="AN548" s="4" t="s">
        <v>109</v>
      </c>
      <c r="AO548" s="4" t="s">
        <v>109</v>
      </c>
      <c r="AP548" s="4" t="s">
        <v>109</v>
      </c>
      <c r="AQ548" s="4" t="s">
        <v>109</v>
      </c>
      <c r="AR548" s="4" t="s">
        <v>104</v>
      </c>
      <c r="AS548" s="4" t="s">
        <v>104</v>
      </c>
      <c r="AT548" s="4" t="s">
        <v>104</v>
      </c>
      <c r="AU548" s="4" t="s">
        <v>109</v>
      </c>
      <c r="AV548" s="4" t="s">
        <v>109</v>
      </c>
      <c r="AW548" s="4" t="s">
        <v>109</v>
      </c>
      <c r="AX548" s="4" t="s">
        <v>109</v>
      </c>
      <c r="AY548" s="4" t="s">
        <v>441</v>
      </c>
      <c r="AZ548" s="4" t="s">
        <v>104</v>
      </c>
      <c r="BA548" s="4" t="s">
        <v>104</v>
      </c>
      <c r="BB548" s="4" t="s">
        <v>104</v>
      </c>
      <c r="BC548" s="4" t="s">
        <v>109</v>
      </c>
      <c r="BD548" s="4" t="s">
        <v>109</v>
      </c>
      <c r="BE548" s="19" t="s">
        <v>1906</v>
      </c>
      <c r="BF548" s="37" t="s">
        <v>1905</v>
      </c>
      <c r="BG548" s="37" t="s">
        <v>109</v>
      </c>
      <c r="BH548" s="4" t="s">
        <v>109</v>
      </c>
      <c r="BI548" s="4" t="s">
        <v>109</v>
      </c>
      <c r="BJ548" s="4" t="s">
        <v>115</v>
      </c>
      <c r="BK548" s="4" t="s">
        <v>104</v>
      </c>
      <c r="BL548" s="4" t="s">
        <v>104</v>
      </c>
      <c r="BM548" s="4"/>
      <c r="BN548" s="4" t="s">
        <v>104</v>
      </c>
      <c r="BO548" s="77" t="s">
        <v>104</v>
      </c>
      <c r="BP548" s="37" t="s">
        <v>117</v>
      </c>
      <c r="BQ548" s="37" t="s">
        <v>103</v>
      </c>
      <c r="BR548" s="27" t="s">
        <v>1904</v>
      </c>
      <c r="BS548" s="37" t="s">
        <v>103</v>
      </c>
      <c r="BT548" s="37" t="s">
        <v>103</v>
      </c>
      <c r="BU548" s="77" t="s">
        <v>126</v>
      </c>
      <c r="BV548" s="77" t="s">
        <v>109</v>
      </c>
      <c r="BW548" s="77" t="s">
        <v>109</v>
      </c>
      <c r="BX548" s="38" t="s">
        <v>109</v>
      </c>
      <c r="BY548" s="77" t="s">
        <v>104</v>
      </c>
      <c r="BZ548" s="77" t="s">
        <v>109</v>
      </c>
      <c r="CA548" s="77" t="s">
        <v>104</v>
      </c>
      <c r="CB548" s="77" t="s">
        <v>104</v>
      </c>
      <c r="CC548" s="77"/>
    </row>
    <row r="549" spans="1:81" s="124" customFormat="1" ht="12.75">
      <c r="A549" s="36">
        <v>2</v>
      </c>
      <c r="B549" s="76" t="s">
        <v>1903</v>
      </c>
      <c r="C549" s="76" t="s">
        <v>1898</v>
      </c>
      <c r="D549" s="37"/>
      <c r="E549" s="37" t="s">
        <v>2897</v>
      </c>
      <c r="F549" s="78">
        <v>3965.51</v>
      </c>
      <c r="G549" s="37" t="s">
        <v>100</v>
      </c>
      <c r="H549" s="39"/>
      <c r="I549" s="38">
        <v>2006</v>
      </c>
      <c r="J549" s="38"/>
      <c r="K549" s="38"/>
      <c r="L549" s="38"/>
      <c r="M549" s="4"/>
      <c r="N549" s="4"/>
      <c r="O549" s="37"/>
      <c r="P549" s="37"/>
      <c r="Q549" s="37"/>
      <c r="R549" s="37"/>
      <c r="S549" s="4"/>
      <c r="T549" s="37"/>
      <c r="U549" s="37"/>
      <c r="V549" s="4"/>
      <c r="W549" s="4"/>
      <c r="X549" s="4"/>
      <c r="Y549" s="77"/>
      <c r="Z549" s="285"/>
      <c r="AA549" s="285"/>
      <c r="AB549" s="285"/>
      <c r="AC549" s="285"/>
      <c r="AD549" s="285"/>
      <c r="AE549" s="285"/>
      <c r="AF549" s="285"/>
      <c r="AG549" s="285"/>
      <c r="AH549" s="285"/>
      <c r="AI549" s="285"/>
      <c r="AJ549" s="285"/>
      <c r="AK549" s="285"/>
      <c r="AL549" s="285"/>
      <c r="AM549" s="285"/>
      <c r="AN549" s="285"/>
      <c r="AO549" s="285"/>
      <c r="AP549" s="285"/>
      <c r="AQ549" s="285"/>
      <c r="AR549" s="285"/>
      <c r="AS549" s="285"/>
      <c r="AT549" s="285"/>
      <c r="AU549" s="285"/>
      <c r="AV549" s="285"/>
      <c r="AW549" s="285"/>
      <c r="AX549" s="285"/>
      <c r="AY549" s="285"/>
      <c r="AZ549" s="285"/>
      <c r="BA549" s="285"/>
      <c r="BB549" s="285"/>
      <c r="BC549" s="285"/>
      <c r="BD549" s="285"/>
      <c r="BE549" s="285"/>
      <c r="BF549" s="286"/>
      <c r="BG549" s="286"/>
      <c r="BH549" s="285"/>
      <c r="BI549" s="285"/>
      <c r="BJ549" s="285"/>
      <c r="BK549" s="285"/>
      <c r="BL549" s="285"/>
      <c r="BM549" s="285"/>
      <c r="BN549" s="285"/>
      <c r="BO549" s="287"/>
      <c r="BP549" s="286"/>
      <c r="BQ549" s="286"/>
      <c r="BR549" s="286"/>
      <c r="BS549" s="286"/>
      <c r="BT549" s="286"/>
      <c r="BU549" s="287"/>
      <c r="BV549" s="287"/>
      <c r="BW549" s="287"/>
      <c r="BX549" s="288"/>
      <c r="BY549" s="287"/>
      <c r="BZ549" s="287"/>
      <c r="CA549" s="287"/>
      <c r="CB549" s="287"/>
      <c r="CC549" s="287"/>
    </row>
    <row r="550" spans="1:81" s="48" customFormat="1" ht="12.75">
      <c r="A550" s="36">
        <v>3</v>
      </c>
      <c r="B550" s="30" t="s">
        <v>1902</v>
      </c>
      <c r="C550" s="30" t="s">
        <v>2633</v>
      </c>
      <c r="D550" s="27"/>
      <c r="E550" s="37" t="s">
        <v>2897</v>
      </c>
      <c r="F550" s="78">
        <v>9423.48</v>
      </c>
      <c r="G550" s="27" t="s">
        <v>100</v>
      </c>
      <c r="H550" s="28"/>
      <c r="I550" s="29">
        <v>2006</v>
      </c>
      <c r="J550" s="29"/>
      <c r="K550" s="29"/>
      <c r="L550" s="29"/>
      <c r="M550" s="19"/>
      <c r="N550" s="19"/>
      <c r="O550" s="27"/>
      <c r="P550" s="27"/>
      <c r="Q550" s="27"/>
      <c r="R550" s="27"/>
      <c r="S550" s="19"/>
      <c r="T550" s="27"/>
      <c r="U550" s="27"/>
      <c r="V550" s="19"/>
      <c r="W550" s="19"/>
      <c r="X550" s="19"/>
      <c r="Y550" s="8"/>
      <c r="Z550" s="270"/>
      <c r="AA550" s="270"/>
      <c r="AB550" s="270"/>
      <c r="AC550" s="270"/>
      <c r="AD550" s="270"/>
      <c r="AE550" s="270"/>
      <c r="AF550" s="270"/>
      <c r="AG550" s="270"/>
      <c r="AH550" s="270"/>
      <c r="AI550" s="270"/>
      <c r="AJ550" s="270"/>
      <c r="AK550" s="270"/>
      <c r="AL550" s="270"/>
      <c r="AM550" s="270"/>
      <c r="AN550" s="270"/>
      <c r="AO550" s="270"/>
      <c r="AP550" s="270"/>
      <c r="AQ550" s="270"/>
      <c r="AR550" s="270"/>
      <c r="AS550" s="270"/>
      <c r="AT550" s="270"/>
      <c r="AU550" s="270"/>
      <c r="AV550" s="270"/>
      <c r="AW550" s="270"/>
      <c r="AX550" s="270"/>
      <c r="AY550" s="270"/>
      <c r="AZ550" s="270"/>
      <c r="BA550" s="270"/>
      <c r="BB550" s="270"/>
      <c r="BC550" s="270"/>
      <c r="BD550" s="270"/>
      <c r="BE550" s="270"/>
      <c r="BF550" s="289"/>
      <c r="BG550" s="289"/>
      <c r="BH550" s="270"/>
      <c r="BI550" s="270"/>
      <c r="BJ550" s="270"/>
      <c r="BK550" s="270"/>
      <c r="BL550" s="270"/>
      <c r="BM550" s="270"/>
      <c r="BN550" s="270"/>
      <c r="BO550" s="290"/>
      <c r="BP550" s="289"/>
      <c r="BQ550" s="289"/>
      <c r="BR550" s="289"/>
      <c r="BS550" s="289"/>
      <c r="BT550" s="289"/>
      <c r="BU550" s="290"/>
      <c r="BV550" s="290"/>
      <c r="BW550" s="290"/>
      <c r="BX550" s="291"/>
      <c r="BY550" s="290"/>
      <c r="BZ550" s="290"/>
      <c r="CA550" s="290"/>
      <c r="CB550" s="290"/>
      <c r="CC550" s="290"/>
    </row>
    <row r="551" spans="1:81" s="48" customFormat="1" ht="12.75">
      <c r="A551" s="36">
        <v>4</v>
      </c>
      <c r="B551" s="30" t="s">
        <v>1901</v>
      </c>
      <c r="C551" s="30" t="s">
        <v>1898</v>
      </c>
      <c r="D551" s="27"/>
      <c r="E551" s="37" t="s">
        <v>2897</v>
      </c>
      <c r="F551" s="78">
        <v>11566.1</v>
      </c>
      <c r="G551" s="27" t="s">
        <v>100</v>
      </c>
      <c r="H551" s="28"/>
      <c r="I551" s="29">
        <v>2006</v>
      </c>
      <c r="J551" s="29"/>
      <c r="K551" s="29"/>
      <c r="L551" s="29"/>
      <c r="M551" s="19"/>
      <c r="N551" s="19"/>
      <c r="O551" s="27"/>
      <c r="P551" s="27"/>
      <c r="Q551" s="27"/>
      <c r="R551" s="27"/>
      <c r="S551" s="19"/>
      <c r="T551" s="27"/>
      <c r="U551" s="27"/>
      <c r="V551" s="19"/>
      <c r="W551" s="19"/>
      <c r="X551" s="19"/>
      <c r="Y551" s="8"/>
      <c r="Z551" s="270"/>
      <c r="AA551" s="270"/>
      <c r="AB551" s="270"/>
      <c r="AC551" s="270"/>
      <c r="AD551" s="270"/>
      <c r="AE551" s="270"/>
      <c r="AF551" s="270"/>
      <c r="AG551" s="270"/>
      <c r="AH551" s="270"/>
      <c r="AI551" s="270"/>
      <c r="AJ551" s="270"/>
      <c r="AK551" s="270"/>
      <c r="AL551" s="270"/>
      <c r="AM551" s="270"/>
      <c r="AN551" s="270"/>
      <c r="AO551" s="270"/>
      <c r="AP551" s="270"/>
      <c r="AQ551" s="270"/>
      <c r="AR551" s="270"/>
      <c r="AS551" s="270"/>
      <c r="AT551" s="270"/>
      <c r="AU551" s="270"/>
      <c r="AV551" s="270"/>
      <c r="AW551" s="270"/>
      <c r="AX551" s="270"/>
      <c r="AY551" s="270"/>
      <c r="AZ551" s="270"/>
      <c r="BA551" s="270"/>
      <c r="BB551" s="270"/>
      <c r="BC551" s="270"/>
      <c r="BD551" s="270"/>
      <c r="BE551" s="270"/>
      <c r="BF551" s="289"/>
      <c r="BG551" s="289"/>
      <c r="BH551" s="270"/>
      <c r="BI551" s="270"/>
      <c r="BJ551" s="270"/>
      <c r="BK551" s="270"/>
      <c r="BL551" s="270"/>
      <c r="BM551" s="270"/>
      <c r="BN551" s="270"/>
      <c r="BO551" s="290"/>
      <c r="BP551" s="289"/>
      <c r="BQ551" s="289"/>
      <c r="BR551" s="289"/>
      <c r="BS551" s="289"/>
      <c r="BT551" s="289"/>
      <c r="BU551" s="290"/>
      <c r="BV551" s="290"/>
      <c r="BW551" s="290"/>
      <c r="BX551" s="291"/>
      <c r="BY551" s="290"/>
      <c r="BZ551" s="290"/>
      <c r="CA551" s="290"/>
      <c r="CB551" s="290"/>
      <c r="CC551" s="290"/>
    </row>
    <row r="552" spans="1:81" s="48" customFormat="1" ht="12.75">
      <c r="A552" s="36">
        <v>5</v>
      </c>
      <c r="B552" s="30" t="s">
        <v>1900</v>
      </c>
      <c r="C552" s="30" t="s">
        <v>1898</v>
      </c>
      <c r="D552" s="27"/>
      <c r="E552" s="37" t="s">
        <v>2898</v>
      </c>
      <c r="F552" s="78">
        <v>8364</v>
      </c>
      <c r="G552" s="27" t="s">
        <v>100</v>
      </c>
      <c r="H552" s="28"/>
      <c r="I552" s="29">
        <v>2013</v>
      </c>
      <c r="J552" s="29"/>
      <c r="K552" s="29"/>
      <c r="L552" s="29"/>
      <c r="M552" s="19"/>
      <c r="N552" s="19"/>
      <c r="O552" s="27"/>
      <c r="P552" s="27"/>
      <c r="Q552" s="27"/>
      <c r="R552" s="27"/>
      <c r="S552" s="19"/>
      <c r="T552" s="27"/>
      <c r="U552" s="27"/>
      <c r="V552" s="19"/>
      <c r="W552" s="19"/>
      <c r="X552" s="19"/>
      <c r="Y552" s="8"/>
      <c r="Z552" s="270"/>
      <c r="AA552" s="270"/>
      <c r="AB552" s="270"/>
      <c r="AC552" s="270"/>
      <c r="AD552" s="270"/>
      <c r="AE552" s="270"/>
      <c r="AF552" s="270"/>
      <c r="AG552" s="270"/>
      <c r="AH552" s="270"/>
      <c r="AI552" s="270"/>
      <c r="AJ552" s="270"/>
      <c r="AK552" s="270"/>
      <c r="AL552" s="270"/>
      <c r="AM552" s="270"/>
      <c r="AN552" s="270"/>
      <c r="AO552" s="270"/>
      <c r="AP552" s="270"/>
      <c r="AQ552" s="270"/>
      <c r="AR552" s="270"/>
      <c r="AS552" s="270"/>
      <c r="AT552" s="270"/>
      <c r="AU552" s="270"/>
      <c r="AV552" s="270"/>
      <c r="AW552" s="270"/>
      <c r="AX552" s="270"/>
      <c r="AY552" s="270"/>
      <c r="AZ552" s="270"/>
      <c r="BA552" s="270"/>
      <c r="BB552" s="270"/>
      <c r="BC552" s="270"/>
      <c r="BD552" s="270"/>
      <c r="BE552" s="270"/>
      <c r="BF552" s="289"/>
      <c r="BG552" s="289"/>
      <c r="BH552" s="270"/>
      <c r="BI552" s="270"/>
      <c r="BJ552" s="270"/>
      <c r="BK552" s="270"/>
      <c r="BL552" s="270"/>
      <c r="BM552" s="270"/>
      <c r="BN552" s="270"/>
      <c r="BO552" s="290"/>
      <c r="BP552" s="289"/>
      <c r="BQ552" s="289"/>
      <c r="BR552" s="289"/>
      <c r="BS552" s="289"/>
      <c r="BT552" s="289"/>
      <c r="BU552" s="290"/>
      <c r="BV552" s="290"/>
      <c r="BW552" s="290"/>
      <c r="BX552" s="291"/>
      <c r="BY552" s="290"/>
      <c r="BZ552" s="290"/>
      <c r="CA552" s="290"/>
      <c r="CB552" s="290"/>
      <c r="CC552" s="290"/>
    </row>
    <row r="553" spans="1:81" s="48" customFormat="1" ht="12.75">
      <c r="A553" s="36">
        <v>6</v>
      </c>
      <c r="B553" s="30" t="s">
        <v>1899</v>
      </c>
      <c r="C553" s="30" t="s">
        <v>1898</v>
      </c>
      <c r="D553" s="27"/>
      <c r="E553" s="37" t="s">
        <v>2898</v>
      </c>
      <c r="F553" s="78">
        <v>3936</v>
      </c>
      <c r="G553" s="27" t="s">
        <v>100</v>
      </c>
      <c r="H553" s="28"/>
      <c r="I553" s="29">
        <v>2019</v>
      </c>
      <c r="J553" s="29"/>
      <c r="K553" s="29"/>
      <c r="L553" s="29"/>
      <c r="M553" s="19"/>
      <c r="N553" s="19"/>
      <c r="O553" s="27"/>
      <c r="P553" s="27"/>
      <c r="Q553" s="27"/>
      <c r="R553" s="27"/>
      <c r="S553" s="19"/>
      <c r="T553" s="27"/>
      <c r="U553" s="27"/>
      <c r="V553" s="19"/>
      <c r="W553" s="19"/>
      <c r="X553" s="19"/>
      <c r="Y553" s="8"/>
      <c r="Z553" s="270"/>
      <c r="AA553" s="270"/>
      <c r="AB553" s="270"/>
      <c r="AC553" s="270"/>
      <c r="AD553" s="270"/>
      <c r="AE553" s="270"/>
      <c r="AF553" s="270"/>
      <c r="AG553" s="270"/>
      <c r="AH553" s="270"/>
      <c r="AI553" s="270"/>
      <c r="AJ553" s="270"/>
      <c r="AK553" s="270"/>
      <c r="AL553" s="270"/>
      <c r="AM553" s="270"/>
      <c r="AN553" s="270"/>
      <c r="AO553" s="270"/>
      <c r="AP553" s="270"/>
      <c r="AQ553" s="270"/>
      <c r="AR553" s="270"/>
      <c r="AS553" s="270"/>
      <c r="AT553" s="270"/>
      <c r="AU553" s="270"/>
      <c r="AV553" s="270"/>
      <c r="AW553" s="270"/>
      <c r="AX553" s="270"/>
      <c r="AY553" s="270"/>
      <c r="AZ553" s="270"/>
      <c r="BA553" s="270"/>
      <c r="BB553" s="270"/>
      <c r="BC553" s="270"/>
      <c r="BD553" s="270"/>
      <c r="BE553" s="270"/>
      <c r="BF553" s="289"/>
      <c r="BG553" s="289"/>
      <c r="BH553" s="270"/>
      <c r="BI553" s="270"/>
      <c r="BJ553" s="270"/>
      <c r="BK553" s="270"/>
      <c r="BL553" s="270"/>
      <c r="BM553" s="270"/>
      <c r="BN553" s="270"/>
      <c r="BO553" s="290"/>
      <c r="BP553" s="289"/>
      <c r="BQ553" s="289"/>
      <c r="BR553" s="289"/>
      <c r="BS553" s="289"/>
      <c r="BT553" s="289"/>
      <c r="BU553" s="290"/>
      <c r="BV553" s="290"/>
      <c r="BW553" s="290"/>
      <c r="BX553" s="291"/>
      <c r="BY553" s="290"/>
      <c r="BZ553" s="290"/>
      <c r="CA553" s="290"/>
      <c r="CB553" s="290"/>
      <c r="CC553" s="290"/>
    </row>
    <row r="554" spans="1:81" s="46" customFormat="1" ht="12.75">
      <c r="A554" s="36">
        <v>7</v>
      </c>
      <c r="B554" s="7" t="s">
        <v>1165</v>
      </c>
      <c r="C554" s="21"/>
      <c r="D554" s="21"/>
      <c r="E554" s="37" t="s">
        <v>2898</v>
      </c>
      <c r="F554" s="78">
        <v>182169.82</v>
      </c>
      <c r="G554" s="221" t="s">
        <v>100</v>
      </c>
      <c r="H554" s="21"/>
      <c r="I554" s="21"/>
      <c r="J554" s="47"/>
      <c r="K554" s="47"/>
      <c r="L554" s="47"/>
      <c r="M554" s="47"/>
      <c r="N554" s="47"/>
      <c r="O554" s="47"/>
      <c r="P554" s="47"/>
      <c r="Q554" s="47"/>
      <c r="R554" s="47"/>
      <c r="S554" s="47"/>
      <c r="T554" s="47"/>
      <c r="U554" s="47"/>
      <c r="V554" s="47"/>
      <c r="W554" s="47"/>
      <c r="X554" s="47"/>
      <c r="Y554" s="47"/>
    </row>
    <row r="555" spans="1:81" s="46" customFormat="1" ht="12.75">
      <c r="A555" s="36">
        <v>8</v>
      </c>
      <c r="B555" s="7" t="s">
        <v>1897</v>
      </c>
      <c r="C555" s="21"/>
      <c r="D555" s="21"/>
      <c r="E555" s="37" t="s">
        <v>2898</v>
      </c>
      <c r="F555" s="78">
        <v>170127.61</v>
      </c>
      <c r="G555" s="221" t="s">
        <v>100</v>
      </c>
      <c r="H555" s="21"/>
      <c r="I555" s="21"/>
      <c r="J555" s="47"/>
      <c r="K555" s="47"/>
      <c r="L555" s="47"/>
      <c r="M555" s="47"/>
      <c r="N555" s="47"/>
      <c r="O555" s="47"/>
      <c r="P555" s="47"/>
      <c r="Q555" s="47"/>
      <c r="R555" s="47"/>
      <c r="S555" s="47"/>
      <c r="T555" s="47"/>
      <c r="U555" s="47"/>
      <c r="V555" s="47"/>
      <c r="W555" s="47"/>
      <c r="X555" s="47"/>
      <c r="Y555" s="47"/>
    </row>
    <row r="556" spans="1:81" s="46" customFormat="1" ht="25.5">
      <c r="A556" s="36">
        <v>9</v>
      </c>
      <c r="B556" s="7" t="s">
        <v>449</v>
      </c>
      <c r="C556" s="21"/>
      <c r="D556" s="21"/>
      <c r="E556" s="37" t="s">
        <v>2898</v>
      </c>
      <c r="F556" s="78">
        <v>186.88</v>
      </c>
      <c r="G556" s="221" t="s">
        <v>100</v>
      </c>
      <c r="H556" s="21"/>
      <c r="I556" s="21"/>
      <c r="J556" s="47"/>
      <c r="K556" s="47"/>
      <c r="L556" s="47"/>
      <c r="M556" s="47"/>
      <c r="N556" s="47"/>
      <c r="O556" s="47"/>
      <c r="P556" s="47"/>
      <c r="Q556" s="47"/>
      <c r="R556" s="47"/>
      <c r="S556" s="47"/>
      <c r="T556" s="47"/>
      <c r="U556" s="47"/>
      <c r="V556" s="47"/>
      <c r="W556" s="47"/>
      <c r="X556" s="47"/>
      <c r="Y556" s="47"/>
    </row>
    <row r="557" spans="1:81" s="32" customFormat="1" ht="15">
      <c r="A557" s="318"/>
      <c r="F557" s="269"/>
      <c r="G557" s="108"/>
    </row>
    <row r="558" spans="1:81" s="32" customFormat="1" ht="15">
      <c r="A558" s="318"/>
      <c r="F558" s="269"/>
      <c r="G558" s="108"/>
    </row>
    <row r="559" spans="1:81" s="24" customFormat="1">
      <c r="A559" s="112">
        <v>26</v>
      </c>
      <c r="B559" s="111" t="s">
        <v>609</v>
      </c>
      <c r="C559" s="79"/>
      <c r="D559" s="23"/>
      <c r="E559" s="23"/>
      <c r="F559" s="262"/>
      <c r="G559" s="43"/>
      <c r="H559" s="23"/>
      <c r="I559" s="23"/>
      <c r="J559" s="23"/>
      <c r="K559" s="23"/>
      <c r="L559" s="23"/>
      <c r="M559" s="23"/>
      <c r="N559" s="23"/>
      <c r="O559" s="23"/>
      <c r="P559" s="23"/>
      <c r="Q559" s="23"/>
    </row>
    <row r="560" spans="1:81" s="25" customFormat="1" ht="12.75" customHeight="1">
      <c r="A560" s="316" t="s">
        <v>0</v>
      </c>
      <c r="B560" s="275" t="s">
        <v>48</v>
      </c>
      <c r="C560" s="275" t="s">
        <v>27</v>
      </c>
      <c r="D560" s="275" t="s">
        <v>148</v>
      </c>
      <c r="E560" s="275" t="s">
        <v>2916</v>
      </c>
      <c r="F560" s="275" t="s">
        <v>2907</v>
      </c>
      <c r="G560" s="275" t="s">
        <v>19</v>
      </c>
      <c r="H560" s="275" t="s">
        <v>49</v>
      </c>
      <c r="I560" s="275" t="s">
        <v>50</v>
      </c>
      <c r="J560" s="275" t="s">
        <v>1147</v>
      </c>
      <c r="K560" s="275" t="s">
        <v>51</v>
      </c>
      <c r="L560" s="275"/>
      <c r="M560" s="275"/>
      <c r="N560" s="275"/>
      <c r="O560" s="275" t="s">
        <v>52</v>
      </c>
      <c r="P560" s="275"/>
      <c r="Q560" s="275"/>
      <c r="R560" s="275"/>
      <c r="S560" s="275" t="s">
        <v>53</v>
      </c>
      <c r="T560" s="275" t="s">
        <v>54</v>
      </c>
      <c r="U560" s="275" t="s">
        <v>55</v>
      </c>
      <c r="V560" s="275" t="s">
        <v>56</v>
      </c>
      <c r="W560" s="275" t="s">
        <v>57</v>
      </c>
      <c r="X560" s="275" t="s">
        <v>159</v>
      </c>
      <c r="Y560" s="275" t="s">
        <v>72</v>
      </c>
      <c r="Z560" s="294" t="s">
        <v>58</v>
      </c>
      <c r="AA560" s="294" t="s">
        <v>167</v>
      </c>
      <c r="AB560" s="294"/>
      <c r="AC560" s="294"/>
      <c r="AD560" s="294"/>
      <c r="AE560" s="294"/>
      <c r="AF560" s="294"/>
      <c r="AG560" s="294" t="s">
        <v>164</v>
      </c>
      <c r="AH560" s="294"/>
      <c r="AI560" s="294"/>
      <c r="AJ560" s="294" t="s">
        <v>59</v>
      </c>
      <c r="AK560" s="294"/>
      <c r="AL560" s="294" t="s">
        <v>60</v>
      </c>
      <c r="AM560" s="294"/>
      <c r="AN560" s="294" t="s">
        <v>302</v>
      </c>
      <c r="AO560" s="294"/>
      <c r="AP560" s="294"/>
      <c r="AQ560" s="294"/>
      <c r="AR560" s="294"/>
      <c r="AS560" s="294"/>
      <c r="AT560" s="294"/>
      <c r="AU560" s="294"/>
      <c r="AV560" s="294"/>
      <c r="AW560" s="294"/>
      <c r="AX560" s="294"/>
      <c r="AY560" s="294"/>
      <c r="AZ560" s="297" t="s">
        <v>5</v>
      </c>
      <c r="BA560" s="297"/>
      <c r="BB560" s="297"/>
      <c r="BC560" s="297"/>
      <c r="BD560" s="297"/>
      <c r="BE560" s="297"/>
      <c r="BF560" s="297"/>
      <c r="BG560" s="297"/>
      <c r="BH560" s="297"/>
      <c r="BI560" s="297"/>
      <c r="BJ560" s="297"/>
      <c r="BK560" s="297"/>
      <c r="BL560" s="297"/>
      <c r="BM560" s="297"/>
      <c r="BN560" s="299" t="s">
        <v>61</v>
      </c>
      <c r="BO560" s="299"/>
      <c r="BP560" s="299"/>
      <c r="BQ560" s="299"/>
      <c r="BR560" s="299"/>
      <c r="BS560" s="299"/>
      <c r="BT560" s="299"/>
      <c r="BU560" s="299"/>
      <c r="BV560" s="299"/>
      <c r="BW560" s="299"/>
      <c r="BX560" s="299"/>
      <c r="BY560" s="299"/>
      <c r="BZ560" s="299"/>
      <c r="CA560" s="299"/>
      <c r="CB560" s="299"/>
      <c r="CC560" s="299"/>
    </row>
    <row r="561" spans="1:81" s="26" customFormat="1" ht="77.25" thickBot="1">
      <c r="A561" s="317"/>
      <c r="B561" s="276"/>
      <c r="C561" s="276"/>
      <c r="D561" s="276"/>
      <c r="E561" s="276"/>
      <c r="F561" s="276"/>
      <c r="G561" s="276"/>
      <c r="H561" s="276"/>
      <c r="I561" s="276"/>
      <c r="J561" s="276"/>
      <c r="K561" s="224" t="s">
        <v>62</v>
      </c>
      <c r="L561" s="224" t="s">
        <v>63</v>
      </c>
      <c r="M561" s="224" t="s">
        <v>64</v>
      </c>
      <c r="N561" s="224" t="s">
        <v>65</v>
      </c>
      <c r="O561" s="224" t="s">
        <v>66</v>
      </c>
      <c r="P561" s="224" t="s">
        <v>67</v>
      </c>
      <c r="Q561" s="224" t="s">
        <v>68</v>
      </c>
      <c r="R561" s="224" t="s">
        <v>69</v>
      </c>
      <c r="S561" s="276"/>
      <c r="T561" s="276"/>
      <c r="U561" s="276"/>
      <c r="V561" s="276"/>
      <c r="W561" s="276"/>
      <c r="X561" s="276"/>
      <c r="Y561" s="276"/>
      <c r="Z561" s="295"/>
      <c r="AA561" s="296" t="s">
        <v>28</v>
      </c>
      <c r="AB561" s="296" t="s">
        <v>165</v>
      </c>
      <c r="AC561" s="296" t="s">
        <v>166</v>
      </c>
      <c r="AD561" s="296" t="s">
        <v>70</v>
      </c>
      <c r="AE561" s="296" t="s">
        <v>71</v>
      </c>
      <c r="AF561" s="296" t="s">
        <v>72</v>
      </c>
      <c r="AG561" s="296" t="s">
        <v>73</v>
      </c>
      <c r="AH561" s="296" t="s">
        <v>30</v>
      </c>
      <c r="AI561" s="296" t="s">
        <v>72</v>
      </c>
      <c r="AJ561" s="296" t="s">
        <v>29</v>
      </c>
      <c r="AK561" s="296" t="s">
        <v>72</v>
      </c>
      <c r="AL561" s="296" t="s">
        <v>74</v>
      </c>
      <c r="AM561" s="296" t="s">
        <v>75</v>
      </c>
      <c r="AN561" s="296" t="s">
        <v>76</v>
      </c>
      <c r="AO561" s="296" t="s">
        <v>77</v>
      </c>
      <c r="AP561" s="296" t="s">
        <v>78</v>
      </c>
      <c r="AQ561" s="296" t="s">
        <v>79</v>
      </c>
      <c r="AR561" s="296" t="s">
        <v>80</v>
      </c>
      <c r="AS561" s="296" t="s">
        <v>81</v>
      </c>
      <c r="AT561" s="296" t="s">
        <v>82</v>
      </c>
      <c r="AU561" s="296" t="s">
        <v>303</v>
      </c>
      <c r="AV561" s="296" t="s">
        <v>83</v>
      </c>
      <c r="AW561" s="296" t="s">
        <v>84</v>
      </c>
      <c r="AX561" s="296" t="s">
        <v>85</v>
      </c>
      <c r="AY561" s="296" t="s">
        <v>169</v>
      </c>
      <c r="AZ561" s="298" t="s">
        <v>86</v>
      </c>
      <c r="BA561" s="298" t="s">
        <v>87</v>
      </c>
      <c r="BB561" s="298" t="s">
        <v>88</v>
      </c>
      <c r="BC561" s="298" t="s">
        <v>89</v>
      </c>
      <c r="BD561" s="298" t="s">
        <v>90</v>
      </c>
      <c r="BE561" s="298" t="s">
        <v>162</v>
      </c>
      <c r="BF561" s="298" t="s">
        <v>149</v>
      </c>
      <c r="BG561" s="298" t="s">
        <v>150</v>
      </c>
      <c r="BH561" s="298" t="s">
        <v>20</v>
      </c>
      <c r="BI561" s="298" t="s">
        <v>21</v>
      </c>
      <c r="BJ561" s="298" t="s">
        <v>22</v>
      </c>
      <c r="BK561" s="298" t="s">
        <v>91</v>
      </c>
      <c r="BL561" s="298" t="s">
        <v>23</v>
      </c>
      <c r="BM561" s="298" t="s">
        <v>24</v>
      </c>
      <c r="BN561" s="300" t="s">
        <v>25</v>
      </c>
      <c r="BO561" s="300" t="s">
        <v>18</v>
      </c>
      <c r="BP561" s="300" t="s">
        <v>151</v>
      </c>
      <c r="BQ561" s="300" t="s">
        <v>152</v>
      </c>
      <c r="BR561" s="300" t="s">
        <v>153</v>
      </c>
      <c r="BS561" s="300" t="s">
        <v>154</v>
      </c>
      <c r="BT561" s="300" t="s">
        <v>155</v>
      </c>
      <c r="BU561" s="300" t="s">
        <v>92</v>
      </c>
      <c r="BV561" s="300" t="s">
        <v>93</v>
      </c>
      <c r="BW561" s="300" t="s">
        <v>94</v>
      </c>
      <c r="BX561" s="300" t="s">
        <v>156</v>
      </c>
      <c r="BY561" s="300" t="s">
        <v>95</v>
      </c>
      <c r="BZ561" s="300" t="s">
        <v>163</v>
      </c>
      <c r="CA561" s="300" t="s">
        <v>96</v>
      </c>
      <c r="CB561" s="300" t="s">
        <v>97</v>
      </c>
      <c r="CC561" s="300" t="s">
        <v>24</v>
      </c>
    </row>
    <row r="562" spans="1:81" s="48" customFormat="1" ht="26.25" thickTop="1">
      <c r="A562" s="36">
        <v>1</v>
      </c>
      <c r="B562" s="30" t="s">
        <v>1921</v>
      </c>
      <c r="C562" s="30" t="s">
        <v>1914</v>
      </c>
      <c r="D562" s="27" t="s">
        <v>1295</v>
      </c>
      <c r="E562" s="33" t="s">
        <v>2896</v>
      </c>
      <c r="F562" s="45">
        <v>4410000</v>
      </c>
      <c r="G562" s="27" t="s">
        <v>157</v>
      </c>
      <c r="H562" s="28">
        <v>1260</v>
      </c>
      <c r="I562" s="29">
        <v>1903</v>
      </c>
      <c r="J562" s="29" t="s">
        <v>101</v>
      </c>
      <c r="K562" s="29">
        <v>3</v>
      </c>
      <c r="L562" s="29" t="s">
        <v>441</v>
      </c>
      <c r="M562" s="19" t="s">
        <v>104</v>
      </c>
      <c r="N562" s="19" t="s">
        <v>104</v>
      </c>
      <c r="O562" s="27" t="s">
        <v>1920</v>
      </c>
      <c r="P562" s="27" t="s">
        <v>815</v>
      </c>
      <c r="Q562" s="27" t="s">
        <v>845</v>
      </c>
      <c r="R562" s="27" t="s">
        <v>796</v>
      </c>
      <c r="S562" s="19" t="s">
        <v>104</v>
      </c>
      <c r="T562" s="27" t="s">
        <v>1153</v>
      </c>
      <c r="U562" s="27" t="s">
        <v>1919</v>
      </c>
      <c r="V562" s="19" t="s">
        <v>104</v>
      </c>
      <c r="W562" s="19" t="s">
        <v>104</v>
      </c>
      <c r="X562" s="19" t="s">
        <v>104</v>
      </c>
      <c r="Y562" s="8"/>
      <c r="Z562" s="19" t="s">
        <v>104</v>
      </c>
      <c r="AA562" s="19" t="s">
        <v>104</v>
      </c>
      <c r="AB562" s="19"/>
      <c r="AC562" s="19" t="s">
        <v>441</v>
      </c>
      <c r="AD562" s="19" t="s">
        <v>441</v>
      </c>
      <c r="AE562" s="19" t="s">
        <v>109</v>
      </c>
      <c r="AF562" s="19"/>
      <c r="AG562" s="19" t="s">
        <v>109</v>
      </c>
      <c r="AH562" s="19"/>
      <c r="AI562" s="19"/>
      <c r="AJ562" s="19" t="s">
        <v>441</v>
      </c>
      <c r="AK562" s="19"/>
      <c r="AL562" s="19" t="s">
        <v>111</v>
      </c>
      <c r="AM562" s="19" t="s">
        <v>1772</v>
      </c>
      <c r="AN562" s="19" t="s">
        <v>441</v>
      </c>
      <c r="AO562" s="19" t="s">
        <v>441</v>
      </c>
      <c r="AP562" s="19" t="s">
        <v>441</v>
      </c>
      <c r="AQ562" s="19" t="s">
        <v>441</v>
      </c>
      <c r="AR562" s="19" t="s">
        <v>441</v>
      </c>
      <c r="AS562" s="19" t="s">
        <v>441</v>
      </c>
      <c r="AT562" s="19" t="s">
        <v>441</v>
      </c>
      <c r="AU562" s="19" t="s">
        <v>441</v>
      </c>
      <c r="AV562" s="19" t="s">
        <v>441</v>
      </c>
      <c r="AW562" s="19" t="s">
        <v>441</v>
      </c>
      <c r="AX562" s="19" t="s">
        <v>441</v>
      </c>
      <c r="AY562" s="19" t="s">
        <v>441</v>
      </c>
      <c r="AZ562" s="19" t="s">
        <v>104</v>
      </c>
      <c r="BA562" s="19" t="s">
        <v>104</v>
      </c>
      <c r="BB562" s="19" t="s">
        <v>104</v>
      </c>
      <c r="BC562" s="19" t="s">
        <v>104</v>
      </c>
      <c r="BD562" s="19" t="s">
        <v>104</v>
      </c>
      <c r="BE562" s="19" t="s">
        <v>1918</v>
      </c>
      <c r="BF562" s="27" t="s">
        <v>1916</v>
      </c>
      <c r="BG562" s="27" t="s">
        <v>109</v>
      </c>
      <c r="BH562" s="19"/>
      <c r="BI562" s="19"/>
      <c r="BJ562" s="19" t="s">
        <v>115</v>
      </c>
      <c r="BK562" s="19" t="s">
        <v>104</v>
      </c>
      <c r="BL562" s="19" t="s">
        <v>104</v>
      </c>
      <c r="BM562" s="19"/>
      <c r="BN562" s="19"/>
      <c r="BO562" s="8" t="s">
        <v>104</v>
      </c>
      <c r="BP562" s="27" t="s">
        <v>117</v>
      </c>
      <c r="BQ562" s="27" t="s">
        <v>103</v>
      </c>
      <c r="BR562" s="27" t="s">
        <v>103</v>
      </c>
      <c r="BS562" s="27" t="s">
        <v>138</v>
      </c>
      <c r="BT562" s="27" t="s">
        <v>103</v>
      </c>
      <c r="BU562" s="8" t="s">
        <v>109</v>
      </c>
      <c r="BV562" s="8" t="s">
        <v>109</v>
      </c>
      <c r="BW562" s="8" t="s">
        <v>109</v>
      </c>
      <c r="BX562" s="29" t="s">
        <v>119</v>
      </c>
      <c r="BY562" s="8" t="s">
        <v>109</v>
      </c>
      <c r="BZ562" s="8" t="s">
        <v>109</v>
      </c>
      <c r="CA562" s="8" t="s">
        <v>104</v>
      </c>
      <c r="CB562" s="8" t="s">
        <v>109</v>
      </c>
      <c r="CC562" s="8"/>
    </row>
    <row r="563" spans="1:81" s="48" customFormat="1" ht="25.5">
      <c r="A563" s="36">
        <v>2</v>
      </c>
      <c r="B563" s="30" t="s">
        <v>1917</v>
      </c>
      <c r="C563" s="30" t="s">
        <v>1914</v>
      </c>
      <c r="D563" s="27" t="s">
        <v>1295</v>
      </c>
      <c r="E563" s="33" t="s">
        <v>2896</v>
      </c>
      <c r="F563" s="45">
        <v>300000</v>
      </c>
      <c r="G563" s="27" t="s">
        <v>157</v>
      </c>
      <c r="H563" s="28">
        <v>200</v>
      </c>
      <c r="I563" s="29">
        <v>1903</v>
      </c>
      <c r="J563" s="29" t="s">
        <v>956</v>
      </c>
      <c r="K563" s="29">
        <v>1</v>
      </c>
      <c r="L563" s="29" t="s">
        <v>441</v>
      </c>
      <c r="M563" s="19" t="s">
        <v>104</v>
      </c>
      <c r="N563" s="19" t="s">
        <v>109</v>
      </c>
      <c r="O563" s="27" t="s">
        <v>846</v>
      </c>
      <c r="P563" s="27" t="s">
        <v>815</v>
      </c>
      <c r="Q563" s="27" t="s">
        <v>815</v>
      </c>
      <c r="R563" s="27" t="s">
        <v>796</v>
      </c>
      <c r="S563" s="19" t="s">
        <v>109</v>
      </c>
      <c r="T563" s="27" t="s">
        <v>441</v>
      </c>
      <c r="U563" s="27" t="s">
        <v>441</v>
      </c>
      <c r="V563" s="19" t="s">
        <v>109</v>
      </c>
      <c r="W563" s="19" t="s">
        <v>104</v>
      </c>
      <c r="X563" s="19" t="s">
        <v>109</v>
      </c>
      <c r="Y563" s="8"/>
      <c r="Z563" s="19" t="s">
        <v>109</v>
      </c>
      <c r="AA563" s="19" t="s">
        <v>104</v>
      </c>
      <c r="AB563" s="19"/>
      <c r="AC563" s="19" t="s">
        <v>441</v>
      </c>
      <c r="AD563" s="19" t="s">
        <v>441</v>
      </c>
      <c r="AE563" s="19" t="s">
        <v>109</v>
      </c>
      <c r="AF563" s="19"/>
      <c r="AG563" s="19" t="s">
        <v>109</v>
      </c>
      <c r="AH563" s="19"/>
      <c r="AI563" s="19"/>
      <c r="AJ563" s="19" t="s">
        <v>441</v>
      </c>
      <c r="AK563" s="19"/>
      <c r="AL563" s="19" t="s">
        <v>111</v>
      </c>
      <c r="AM563" s="19" t="s">
        <v>1772</v>
      </c>
      <c r="AN563" s="19" t="s">
        <v>441</v>
      </c>
      <c r="AO563" s="19" t="s">
        <v>441</v>
      </c>
      <c r="AP563" s="19" t="s">
        <v>441</v>
      </c>
      <c r="AQ563" s="19" t="s">
        <v>441</v>
      </c>
      <c r="AR563" s="19" t="s">
        <v>441</v>
      </c>
      <c r="AS563" s="19" t="s">
        <v>441</v>
      </c>
      <c r="AT563" s="19" t="s">
        <v>441</v>
      </c>
      <c r="AU563" s="19" t="s">
        <v>441</v>
      </c>
      <c r="AV563" s="19" t="s">
        <v>441</v>
      </c>
      <c r="AW563" s="19" t="s">
        <v>441</v>
      </c>
      <c r="AX563" s="19" t="s">
        <v>441</v>
      </c>
      <c r="AY563" s="19" t="s">
        <v>441</v>
      </c>
      <c r="AZ563" s="19" t="s">
        <v>104</v>
      </c>
      <c r="BA563" s="19" t="s">
        <v>104</v>
      </c>
      <c r="BB563" s="19" t="s">
        <v>104</v>
      </c>
      <c r="BC563" s="19" t="s">
        <v>104</v>
      </c>
      <c r="BD563" s="19" t="s">
        <v>109</v>
      </c>
      <c r="BE563" s="19" t="s">
        <v>109</v>
      </c>
      <c r="BF563" s="27" t="s">
        <v>1916</v>
      </c>
      <c r="BG563" s="27" t="s">
        <v>109</v>
      </c>
      <c r="BH563" s="19"/>
      <c r="BI563" s="19"/>
      <c r="BJ563" s="19" t="s">
        <v>115</v>
      </c>
      <c r="BK563" s="19" t="s">
        <v>104</v>
      </c>
      <c r="BL563" s="19" t="s">
        <v>104</v>
      </c>
      <c r="BM563" s="19"/>
      <c r="BN563" s="19"/>
      <c r="BO563" s="8" t="s">
        <v>104</v>
      </c>
      <c r="BP563" s="27" t="s">
        <v>138</v>
      </c>
      <c r="BQ563" s="27" t="s">
        <v>103</v>
      </c>
      <c r="BR563" s="27" t="s">
        <v>103</v>
      </c>
      <c r="BS563" s="27" t="s">
        <v>138</v>
      </c>
      <c r="BT563" s="27" t="s">
        <v>103</v>
      </c>
      <c r="BU563" s="8" t="s">
        <v>109</v>
      </c>
      <c r="BV563" s="8" t="s">
        <v>109</v>
      </c>
      <c r="BW563" s="8" t="s">
        <v>109</v>
      </c>
      <c r="BX563" s="29" t="s">
        <v>119</v>
      </c>
      <c r="BY563" s="8" t="s">
        <v>109</v>
      </c>
      <c r="BZ563" s="8" t="s">
        <v>109</v>
      </c>
      <c r="CA563" s="8" t="s">
        <v>104</v>
      </c>
      <c r="CB563" s="8" t="s">
        <v>109</v>
      </c>
      <c r="CC563" s="8"/>
    </row>
    <row r="564" spans="1:81" s="48" customFormat="1" ht="25.5">
      <c r="A564" s="36">
        <v>3</v>
      </c>
      <c r="B564" s="30" t="s">
        <v>1915</v>
      </c>
      <c r="C564" s="30" t="s">
        <v>1914</v>
      </c>
      <c r="D564" s="27"/>
      <c r="E564" s="37" t="s">
        <v>2897</v>
      </c>
      <c r="F564" s="78">
        <v>6678.77</v>
      </c>
      <c r="G564" s="27" t="s">
        <v>100</v>
      </c>
      <c r="H564" s="28"/>
      <c r="I564" s="29"/>
      <c r="J564" s="29"/>
      <c r="K564" s="29"/>
      <c r="L564" s="29"/>
      <c r="M564" s="19"/>
      <c r="N564" s="19"/>
      <c r="O564" s="27"/>
      <c r="P564" s="27"/>
      <c r="Q564" s="27"/>
      <c r="R564" s="27"/>
      <c r="S564" s="19"/>
      <c r="T564" s="27"/>
      <c r="U564" s="27"/>
      <c r="V564" s="19"/>
      <c r="W564" s="19"/>
      <c r="X564" s="19"/>
      <c r="Y564" s="8"/>
      <c r="Z564" s="270"/>
      <c r="AA564" s="270"/>
      <c r="AB564" s="270"/>
      <c r="AC564" s="270"/>
      <c r="AD564" s="270"/>
      <c r="AE564" s="270"/>
      <c r="AF564" s="270"/>
      <c r="AG564" s="270"/>
      <c r="AH564" s="270"/>
      <c r="AI564" s="270"/>
      <c r="AJ564" s="270"/>
      <c r="AK564" s="270"/>
      <c r="AL564" s="270"/>
      <c r="AM564" s="270"/>
      <c r="AN564" s="270"/>
      <c r="AO564" s="270"/>
      <c r="AP564" s="270"/>
      <c r="AQ564" s="270"/>
      <c r="AR564" s="270"/>
      <c r="AS564" s="270"/>
      <c r="AT564" s="270"/>
      <c r="AU564" s="270"/>
      <c r="AV564" s="270"/>
      <c r="AW564" s="270"/>
      <c r="AX564" s="270"/>
      <c r="AY564" s="270"/>
      <c r="AZ564" s="270"/>
      <c r="BA564" s="270"/>
      <c r="BB564" s="270"/>
      <c r="BC564" s="270"/>
      <c r="BD564" s="270"/>
      <c r="BE564" s="270"/>
      <c r="BF564" s="289"/>
      <c r="BG564" s="289"/>
      <c r="BH564" s="270"/>
      <c r="BI564" s="270"/>
      <c r="BJ564" s="270"/>
      <c r="BK564" s="270"/>
      <c r="BL564" s="270"/>
      <c r="BM564" s="270"/>
      <c r="BN564" s="270"/>
      <c r="BO564" s="290"/>
      <c r="BP564" s="289"/>
      <c r="BQ564" s="289"/>
      <c r="BR564" s="289"/>
      <c r="BS564" s="289"/>
      <c r="BT564" s="289"/>
      <c r="BU564" s="290"/>
      <c r="BV564" s="290"/>
      <c r="BW564" s="290"/>
      <c r="BX564" s="291"/>
      <c r="BY564" s="290"/>
      <c r="BZ564" s="290"/>
      <c r="CA564" s="290"/>
      <c r="CB564" s="290"/>
      <c r="CC564" s="290"/>
    </row>
    <row r="565" spans="1:81" s="48" customFormat="1" ht="25.5">
      <c r="A565" s="36">
        <v>4</v>
      </c>
      <c r="B565" s="30" t="s">
        <v>1663</v>
      </c>
      <c r="C565" s="30" t="s">
        <v>1914</v>
      </c>
      <c r="D565" s="27"/>
      <c r="E565" s="37" t="s">
        <v>2897</v>
      </c>
      <c r="F565" s="78">
        <v>11685</v>
      </c>
      <c r="G565" s="27" t="s">
        <v>100</v>
      </c>
      <c r="H565" s="28"/>
      <c r="I565" s="29">
        <v>2013</v>
      </c>
      <c r="J565" s="29"/>
      <c r="K565" s="29"/>
      <c r="L565" s="29"/>
      <c r="M565" s="19"/>
      <c r="N565" s="19"/>
      <c r="O565" s="27"/>
      <c r="P565" s="27"/>
      <c r="Q565" s="27"/>
      <c r="R565" s="27"/>
      <c r="S565" s="19"/>
      <c r="T565" s="27"/>
      <c r="U565" s="27"/>
      <c r="V565" s="19"/>
      <c r="W565" s="19"/>
      <c r="X565" s="19"/>
      <c r="Y565" s="8"/>
      <c r="Z565" s="270"/>
      <c r="AA565" s="270"/>
      <c r="AB565" s="270"/>
      <c r="AC565" s="270"/>
      <c r="AD565" s="270"/>
      <c r="AE565" s="270"/>
      <c r="AF565" s="270"/>
      <c r="AG565" s="270"/>
      <c r="AH565" s="270"/>
      <c r="AI565" s="270"/>
      <c r="AJ565" s="270"/>
      <c r="AK565" s="270"/>
      <c r="AL565" s="270"/>
      <c r="AM565" s="270"/>
      <c r="AN565" s="270"/>
      <c r="AO565" s="270"/>
      <c r="AP565" s="270"/>
      <c r="AQ565" s="270"/>
      <c r="AR565" s="270"/>
      <c r="AS565" s="270"/>
      <c r="AT565" s="270"/>
      <c r="AU565" s="270"/>
      <c r="AV565" s="270"/>
      <c r="AW565" s="270"/>
      <c r="AX565" s="270"/>
      <c r="AY565" s="270"/>
      <c r="AZ565" s="270"/>
      <c r="BA565" s="270"/>
      <c r="BB565" s="270"/>
      <c r="BC565" s="270"/>
      <c r="BD565" s="270"/>
      <c r="BE565" s="270"/>
      <c r="BF565" s="289"/>
      <c r="BG565" s="289"/>
      <c r="BH565" s="270"/>
      <c r="BI565" s="270"/>
      <c r="BJ565" s="270"/>
      <c r="BK565" s="270"/>
      <c r="BL565" s="270"/>
      <c r="BM565" s="270"/>
      <c r="BN565" s="270"/>
      <c r="BO565" s="290"/>
      <c r="BP565" s="289"/>
      <c r="BQ565" s="289"/>
      <c r="BR565" s="289"/>
      <c r="BS565" s="289"/>
      <c r="BT565" s="289"/>
      <c r="BU565" s="290"/>
      <c r="BV565" s="290"/>
      <c r="BW565" s="290"/>
      <c r="BX565" s="291"/>
      <c r="BY565" s="290"/>
      <c r="BZ565" s="290"/>
      <c r="CA565" s="290"/>
      <c r="CB565" s="290"/>
      <c r="CC565" s="290"/>
    </row>
    <row r="566" spans="1:81" s="114" customFormat="1" ht="12.75">
      <c r="A566" s="36">
        <v>5</v>
      </c>
      <c r="B566" s="7" t="s">
        <v>1165</v>
      </c>
      <c r="C566" s="22"/>
      <c r="D566" s="22"/>
      <c r="E566" s="37" t="s">
        <v>2898</v>
      </c>
      <c r="F566" s="78">
        <v>63367.74</v>
      </c>
      <c r="G566" s="133" t="s">
        <v>100</v>
      </c>
      <c r="H566" s="22"/>
      <c r="I566" s="22"/>
      <c r="J566" s="292"/>
      <c r="K566" s="292"/>
      <c r="L566" s="292"/>
      <c r="M566" s="292"/>
      <c r="N566" s="292"/>
      <c r="O566" s="292"/>
      <c r="P566" s="292"/>
      <c r="Q566" s="292"/>
      <c r="R566" s="292"/>
      <c r="S566" s="292"/>
      <c r="T566" s="292"/>
      <c r="U566" s="292"/>
      <c r="V566" s="292"/>
      <c r="W566" s="292"/>
      <c r="X566" s="292"/>
      <c r="Y566" s="292"/>
    </row>
    <row r="567" spans="1:81" s="114" customFormat="1" ht="38.25">
      <c r="A567" s="36">
        <v>6</v>
      </c>
      <c r="B567" s="7" t="s">
        <v>1913</v>
      </c>
      <c r="C567" s="22"/>
      <c r="D567" s="22"/>
      <c r="E567" s="37" t="s">
        <v>2898</v>
      </c>
      <c r="F567" s="78">
        <v>206040.22</v>
      </c>
      <c r="G567" s="133" t="s">
        <v>100</v>
      </c>
      <c r="H567" s="22"/>
      <c r="I567" s="133">
        <v>2014</v>
      </c>
      <c r="J567" s="292"/>
      <c r="K567" s="292"/>
      <c r="L567" s="292"/>
      <c r="M567" s="292"/>
      <c r="N567" s="292"/>
      <c r="O567" s="292"/>
      <c r="P567" s="292"/>
      <c r="Q567" s="292"/>
      <c r="R567" s="292"/>
      <c r="S567" s="292"/>
      <c r="T567" s="292"/>
      <c r="U567" s="292"/>
      <c r="V567" s="292"/>
      <c r="W567" s="292"/>
      <c r="X567" s="292"/>
      <c r="Y567" s="7" t="s">
        <v>1922</v>
      </c>
    </row>
    <row r="568" spans="1:81" s="32" customFormat="1" ht="15">
      <c r="A568" s="318"/>
      <c r="F568" s="269"/>
      <c r="G568" s="108"/>
    </row>
    <row r="569" spans="1:81" s="32" customFormat="1" ht="15">
      <c r="A569" s="318"/>
      <c r="F569" s="269"/>
      <c r="G569" s="108"/>
    </row>
    <row r="570" spans="1:81" s="24" customFormat="1">
      <c r="A570" s="112">
        <v>27</v>
      </c>
      <c r="B570" s="111" t="s">
        <v>612</v>
      </c>
      <c r="C570" s="79"/>
      <c r="D570" s="23"/>
      <c r="E570" s="23"/>
      <c r="F570" s="262"/>
      <c r="G570" s="43"/>
      <c r="H570" s="23"/>
      <c r="I570" s="23"/>
      <c r="J570" s="23"/>
      <c r="K570" s="23"/>
      <c r="L570" s="23"/>
      <c r="M570" s="23"/>
      <c r="N570" s="23"/>
      <c r="O570" s="23"/>
      <c r="P570" s="23"/>
      <c r="Q570" s="23"/>
    </row>
    <row r="571" spans="1:81" s="25" customFormat="1" ht="12.75" customHeight="1">
      <c r="A571" s="316" t="s">
        <v>0</v>
      </c>
      <c r="B571" s="275" t="s">
        <v>48</v>
      </c>
      <c r="C571" s="275" t="s">
        <v>27</v>
      </c>
      <c r="D571" s="275" t="s">
        <v>148</v>
      </c>
      <c r="E571" s="275" t="s">
        <v>2916</v>
      </c>
      <c r="F571" s="275" t="s">
        <v>2907</v>
      </c>
      <c r="G571" s="275" t="s">
        <v>19</v>
      </c>
      <c r="H571" s="275" t="s">
        <v>49</v>
      </c>
      <c r="I571" s="275" t="s">
        <v>50</v>
      </c>
      <c r="J571" s="275" t="s">
        <v>1147</v>
      </c>
      <c r="K571" s="275" t="s">
        <v>51</v>
      </c>
      <c r="L571" s="275"/>
      <c r="M571" s="275"/>
      <c r="N571" s="275"/>
      <c r="O571" s="275" t="s">
        <v>52</v>
      </c>
      <c r="P571" s="275"/>
      <c r="Q571" s="275"/>
      <c r="R571" s="275"/>
      <c r="S571" s="275" t="s">
        <v>53</v>
      </c>
      <c r="T571" s="275" t="s">
        <v>54</v>
      </c>
      <c r="U571" s="275" t="s">
        <v>55</v>
      </c>
      <c r="V571" s="275" t="s">
        <v>56</v>
      </c>
      <c r="W571" s="275" t="s">
        <v>57</v>
      </c>
      <c r="X571" s="275" t="s">
        <v>159</v>
      </c>
      <c r="Y571" s="275" t="s">
        <v>72</v>
      </c>
      <c r="Z571" s="294" t="s">
        <v>58</v>
      </c>
      <c r="AA571" s="294" t="s">
        <v>167</v>
      </c>
      <c r="AB571" s="294"/>
      <c r="AC571" s="294"/>
      <c r="AD571" s="294"/>
      <c r="AE571" s="294"/>
      <c r="AF571" s="294"/>
      <c r="AG571" s="294" t="s">
        <v>164</v>
      </c>
      <c r="AH571" s="294"/>
      <c r="AI571" s="294"/>
      <c r="AJ571" s="294" t="s">
        <v>59</v>
      </c>
      <c r="AK571" s="294"/>
      <c r="AL571" s="294" t="s">
        <v>60</v>
      </c>
      <c r="AM571" s="294"/>
      <c r="AN571" s="294" t="s">
        <v>302</v>
      </c>
      <c r="AO571" s="294"/>
      <c r="AP571" s="294"/>
      <c r="AQ571" s="294"/>
      <c r="AR571" s="294"/>
      <c r="AS571" s="294"/>
      <c r="AT571" s="294"/>
      <c r="AU571" s="294"/>
      <c r="AV571" s="294"/>
      <c r="AW571" s="294"/>
      <c r="AX571" s="294"/>
      <c r="AY571" s="294"/>
      <c r="AZ571" s="297" t="s">
        <v>5</v>
      </c>
      <c r="BA571" s="297"/>
      <c r="BB571" s="297"/>
      <c r="BC571" s="297"/>
      <c r="BD571" s="297"/>
      <c r="BE571" s="297"/>
      <c r="BF571" s="297"/>
      <c r="BG571" s="297"/>
      <c r="BH571" s="297"/>
      <c r="BI571" s="297"/>
      <c r="BJ571" s="297"/>
      <c r="BK571" s="297"/>
      <c r="BL571" s="297"/>
      <c r="BM571" s="297"/>
      <c r="BN571" s="299" t="s">
        <v>61</v>
      </c>
      <c r="BO571" s="299"/>
      <c r="BP571" s="299"/>
      <c r="BQ571" s="299"/>
      <c r="BR571" s="299"/>
      <c r="BS571" s="299"/>
      <c r="BT571" s="299"/>
      <c r="BU571" s="299"/>
      <c r="BV571" s="299"/>
      <c r="BW571" s="299"/>
      <c r="BX571" s="299"/>
      <c r="BY571" s="299"/>
      <c r="BZ571" s="299"/>
      <c r="CA571" s="299"/>
      <c r="CB571" s="299"/>
      <c r="CC571" s="299"/>
    </row>
    <row r="572" spans="1:81" s="26" customFormat="1" ht="77.25" thickBot="1">
      <c r="A572" s="317"/>
      <c r="B572" s="276"/>
      <c r="C572" s="276"/>
      <c r="D572" s="276"/>
      <c r="E572" s="276"/>
      <c r="F572" s="276"/>
      <c r="G572" s="276"/>
      <c r="H572" s="276"/>
      <c r="I572" s="276"/>
      <c r="J572" s="276"/>
      <c r="K572" s="224" t="s">
        <v>62</v>
      </c>
      <c r="L572" s="224" t="s">
        <v>63</v>
      </c>
      <c r="M572" s="224" t="s">
        <v>64</v>
      </c>
      <c r="N572" s="224" t="s">
        <v>65</v>
      </c>
      <c r="O572" s="224" t="s">
        <v>66</v>
      </c>
      <c r="P572" s="224" t="s">
        <v>67</v>
      </c>
      <c r="Q572" s="224" t="s">
        <v>68</v>
      </c>
      <c r="R572" s="224" t="s">
        <v>69</v>
      </c>
      <c r="S572" s="276"/>
      <c r="T572" s="276"/>
      <c r="U572" s="276"/>
      <c r="V572" s="276"/>
      <c r="W572" s="276"/>
      <c r="X572" s="276"/>
      <c r="Y572" s="276"/>
      <c r="Z572" s="295"/>
      <c r="AA572" s="296" t="s">
        <v>28</v>
      </c>
      <c r="AB572" s="296" t="s">
        <v>165</v>
      </c>
      <c r="AC572" s="296" t="s">
        <v>166</v>
      </c>
      <c r="AD572" s="296" t="s">
        <v>70</v>
      </c>
      <c r="AE572" s="296" t="s">
        <v>71</v>
      </c>
      <c r="AF572" s="296" t="s">
        <v>72</v>
      </c>
      <c r="AG572" s="296" t="s">
        <v>73</v>
      </c>
      <c r="AH572" s="296" t="s">
        <v>30</v>
      </c>
      <c r="AI572" s="296" t="s">
        <v>72</v>
      </c>
      <c r="AJ572" s="296" t="s">
        <v>29</v>
      </c>
      <c r="AK572" s="296" t="s">
        <v>72</v>
      </c>
      <c r="AL572" s="296" t="s">
        <v>74</v>
      </c>
      <c r="AM572" s="296" t="s">
        <v>75</v>
      </c>
      <c r="AN572" s="296" t="s">
        <v>76</v>
      </c>
      <c r="AO572" s="296" t="s">
        <v>77</v>
      </c>
      <c r="AP572" s="296" t="s">
        <v>78</v>
      </c>
      <c r="AQ572" s="296" t="s">
        <v>79</v>
      </c>
      <c r="AR572" s="296" t="s">
        <v>80</v>
      </c>
      <c r="AS572" s="296" t="s">
        <v>81</v>
      </c>
      <c r="AT572" s="296" t="s">
        <v>82</v>
      </c>
      <c r="AU572" s="296" t="s">
        <v>303</v>
      </c>
      <c r="AV572" s="296" t="s">
        <v>83</v>
      </c>
      <c r="AW572" s="296" t="s">
        <v>84</v>
      </c>
      <c r="AX572" s="296" t="s">
        <v>85</v>
      </c>
      <c r="AY572" s="296" t="s">
        <v>169</v>
      </c>
      <c r="AZ572" s="298" t="s">
        <v>86</v>
      </c>
      <c r="BA572" s="298" t="s">
        <v>87</v>
      </c>
      <c r="BB572" s="298" t="s">
        <v>88</v>
      </c>
      <c r="BC572" s="298" t="s">
        <v>89</v>
      </c>
      <c r="BD572" s="298" t="s">
        <v>90</v>
      </c>
      <c r="BE572" s="298" t="s">
        <v>162</v>
      </c>
      <c r="BF572" s="298" t="s">
        <v>149</v>
      </c>
      <c r="BG572" s="298" t="s">
        <v>150</v>
      </c>
      <c r="BH572" s="298" t="s">
        <v>20</v>
      </c>
      <c r="BI572" s="298" t="s">
        <v>21</v>
      </c>
      <c r="BJ572" s="298" t="s">
        <v>22</v>
      </c>
      <c r="BK572" s="298" t="s">
        <v>91</v>
      </c>
      <c r="BL572" s="298" t="s">
        <v>23</v>
      </c>
      <c r="BM572" s="298" t="s">
        <v>24</v>
      </c>
      <c r="BN572" s="300" t="s">
        <v>25</v>
      </c>
      <c r="BO572" s="300" t="s">
        <v>18</v>
      </c>
      <c r="BP572" s="300" t="s">
        <v>151</v>
      </c>
      <c r="BQ572" s="300" t="s">
        <v>152</v>
      </c>
      <c r="BR572" s="300" t="s">
        <v>153</v>
      </c>
      <c r="BS572" s="300" t="s">
        <v>154</v>
      </c>
      <c r="BT572" s="300" t="s">
        <v>155</v>
      </c>
      <c r="BU572" s="300" t="s">
        <v>92</v>
      </c>
      <c r="BV572" s="300" t="s">
        <v>93</v>
      </c>
      <c r="BW572" s="300" t="s">
        <v>94</v>
      </c>
      <c r="BX572" s="300" t="s">
        <v>156</v>
      </c>
      <c r="BY572" s="300" t="s">
        <v>95</v>
      </c>
      <c r="BZ572" s="300" t="s">
        <v>163</v>
      </c>
      <c r="CA572" s="300" t="s">
        <v>96</v>
      </c>
      <c r="CB572" s="300" t="s">
        <v>97</v>
      </c>
      <c r="CC572" s="300" t="s">
        <v>24</v>
      </c>
    </row>
    <row r="573" spans="1:81" s="124" customFormat="1" ht="13.5" thickTop="1">
      <c r="A573" s="36">
        <v>1</v>
      </c>
      <c r="B573" s="30" t="s">
        <v>1754</v>
      </c>
      <c r="C573" s="30" t="s">
        <v>1755</v>
      </c>
      <c r="D573" s="27" t="s">
        <v>99</v>
      </c>
      <c r="E573" s="33" t="s">
        <v>2896</v>
      </c>
      <c r="F573" s="45">
        <v>2117500</v>
      </c>
      <c r="G573" s="27" t="s">
        <v>157</v>
      </c>
      <c r="H573" s="39">
        <v>605</v>
      </c>
      <c r="I573" s="38">
        <v>1977</v>
      </c>
      <c r="J573" s="38" t="s">
        <v>101</v>
      </c>
      <c r="K573" s="40" t="s">
        <v>138</v>
      </c>
      <c r="L573" s="40" t="s">
        <v>103</v>
      </c>
      <c r="M573" s="4" t="s">
        <v>109</v>
      </c>
      <c r="N573" s="4" t="s">
        <v>109</v>
      </c>
      <c r="O573" s="37" t="s">
        <v>1751</v>
      </c>
      <c r="P573" s="37" t="s">
        <v>815</v>
      </c>
      <c r="Q573" s="37" t="s">
        <v>815</v>
      </c>
      <c r="R573" s="37" t="s">
        <v>823</v>
      </c>
      <c r="S573" s="4" t="s">
        <v>109</v>
      </c>
      <c r="T573" s="37" t="s">
        <v>1153</v>
      </c>
      <c r="U573" s="37"/>
      <c r="V573" s="4" t="s">
        <v>109</v>
      </c>
      <c r="W573" s="4" t="s">
        <v>104</v>
      </c>
      <c r="X573" s="4" t="s">
        <v>104</v>
      </c>
      <c r="Y573" s="77"/>
      <c r="Z573" s="4" t="s">
        <v>104</v>
      </c>
      <c r="AA573" s="4" t="s">
        <v>104</v>
      </c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  <c r="AV573" s="4"/>
      <c r="AW573" s="4"/>
      <c r="AX573" s="4"/>
      <c r="AY573" s="4"/>
      <c r="AZ573" s="4"/>
      <c r="BA573" s="4" t="s">
        <v>104</v>
      </c>
      <c r="BB573" s="4" t="s">
        <v>104</v>
      </c>
      <c r="BC573" s="4" t="s">
        <v>104</v>
      </c>
      <c r="BD573" s="4" t="s">
        <v>104</v>
      </c>
      <c r="BE573" s="4"/>
      <c r="BF573" s="37"/>
      <c r="BG573" s="37"/>
      <c r="BH573" s="4" t="s">
        <v>109</v>
      </c>
      <c r="BI573" s="4"/>
      <c r="BJ573" s="4"/>
      <c r="BK573" s="4" t="s">
        <v>104</v>
      </c>
      <c r="BL573" s="4"/>
      <c r="BM573" s="4"/>
      <c r="BN573" s="4"/>
      <c r="BO573" s="77"/>
      <c r="BP573" s="37"/>
      <c r="BQ573" s="37"/>
      <c r="BR573" s="37"/>
      <c r="BS573" s="37"/>
      <c r="BT573" s="37"/>
      <c r="BU573" s="77"/>
      <c r="BV573" s="77"/>
      <c r="BW573" s="77"/>
      <c r="BX573" s="38"/>
      <c r="BY573" s="77"/>
      <c r="BZ573" s="77"/>
      <c r="CA573" s="77"/>
      <c r="CB573" s="77"/>
      <c r="CC573" s="77"/>
    </row>
    <row r="574" spans="1:81" s="124" customFormat="1" ht="12.75">
      <c r="A574" s="36">
        <v>2</v>
      </c>
      <c r="B574" s="76" t="s">
        <v>1756</v>
      </c>
      <c r="C574" s="76"/>
      <c r="D574" s="37"/>
      <c r="E574" s="37" t="s">
        <v>2897</v>
      </c>
      <c r="F574" s="78">
        <v>49484</v>
      </c>
      <c r="G574" s="37" t="s">
        <v>100</v>
      </c>
      <c r="H574" s="39"/>
      <c r="I574" s="38"/>
      <c r="J574" s="38"/>
      <c r="K574" s="40"/>
      <c r="L574" s="40"/>
      <c r="M574" s="4"/>
      <c r="N574" s="4"/>
      <c r="O574" s="37"/>
      <c r="P574" s="37"/>
      <c r="Q574" s="37"/>
      <c r="R574" s="37"/>
      <c r="S574" s="4"/>
      <c r="T574" s="37"/>
      <c r="U574" s="37"/>
      <c r="V574" s="4"/>
      <c r="W574" s="4"/>
      <c r="X574" s="4"/>
      <c r="Y574" s="77"/>
      <c r="Z574" s="117"/>
      <c r="AA574" s="117"/>
      <c r="AB574" s="117"/>
      <c r="AC574" s="117"/>
      <c r="AD574" s="117"/>
      <c r="AE574" s="117"/>
      <c r="AF574" s="117"/>
      <c r="AG574" s="117"/>
      <c r="AH574" s="117"/>
      <c r="AI574" s="117"/>
      <c r="AJ574" s="117"/>
      <c r="AK574" s="117"/>
      <c r="AL574" s="117"/>
      <c r="AM574" s="117"/>
      <c r="AN574" s="117"/>
      <c r="AO574" s="117"/>
      <c r="AP574" s="117"/>
      <c r="AQ574" s="117"/>
      <c r="AR574" s="117"/>
      <c r="AS574" s="117"/>
      <c r="AT574" s="117"/>
      <c r="AU574" s="117"/>
      <c r="AV574" s="117"/>
      <c r="AW574" s="117"/>
      <c r="AX574" s="117"/>
      <c r="AY574" s="117"/>
      <c r="AZ574" s="117"/>
      <c r="BA574" s="117"/>
      <c r="BB574" s="117"/>
      <c r="BC574" s="117"/>
      <c r="BD574" s="117"/>
      <c r="BE574" s="117"/>
      <c r="BF574" s="121"/>
      <c r="BG574" s="121"/>
      <c r="BH574" s="117"/>
      <c r="BI574" s="117"/>
      <c r="BJ574" s="117"/>
      <c r="BK574" s="117"/>
      <c r="BL574" s="117"/>
      <c r="BM574" s="117"/>
      <c r="BN574" s="117"/>
      <c r="BO574" s="122"/>
      <c r="BP574" s="121"/>
      <c r="BQ574" s="121"/>
      <c r="BR574" s="121"/>
      <c r="BS574" s="121"/>
      <c r="BT574" s="121"/>
      <c r="BU574" s="122"/>
      <c r="BV574" s="122"/>
      <c r="BW574" s="122"/>
      <c r="BX574" s="123"/>
      <c r="BY574" s="122"/>
      <c r="BZ574" s="122"/>
      <c r="CA574" s="122"/>
      <c r="CB574" s="122"/>
      <c r="CC574" s="122"/>
    </row>
    <row r="575" spans="1:81" s="46" customFormat="1" ht="12.75">
      <c r="A575" s="36">
        <v>3</v>
      </c>
      <c r="B575" s="7" t="s">
        <v>1165</v>
      </c>
      <c r="C575" s="21"/>
      <c r="D575" s="21"/>
      <c r="E575" s="37" t="s">
        <v>2898</v>
      </c>
      <c r="F575" s="78">
        <v>107089</v>
      </c>
      <c r="G575" s="221" t="s">
        <v>100</v>
      </c>
      <c r="H575" s="21"/>
      <c r="I575" s="21"/>
      <c r="J575" s="47"/>
      <c r="K575" s="47"/>
      <c r="L575" s="47"/>
      <c r="M575" s="47"/>
      <c r="N575" s="47"/>
      <c r="O575" s="47"/>
      <c r="P575" s="47"/>
      <c r="Q575" s="47"/>
      <c r="R575" s="47"/>
      <c r="S575" s="47"/>
      <c r="T575" s="47"/>
      <c r="U575" s="47"/>
      <c r="V575" s="47"/>
      <c r="W575" s="47"/>
      <c r="X575" s="47"/>
      <c r="Y575" s="47"/>
    </row>
    <row r="576" spans="1:81" s="46" customFormat="1" ht="25.5">
      <c r="A576" s="36">
        <v>4</v>
      </c>
      <c r="B576" s="7" t="s">
        <v>449</v>
      </c>
      <c r="C576" s="21"/>
      <c r="D576" s="21"/>
      <c r="E576" s="37" t="s">
        <v>2898</v>
      </c>
      <c r="F576" s="78">
        <v>950</v>
      </c>
      <c r="G576" s="221" t="s">
        <v>100</v>
      </c>
      <c r="H576" s="21"/>
      <c r="I576" s="21"/>
      <c r="J576" s="47"/>
      <c r="K576" s="47"/>
      <c r="L576" s="47"/>
      <c r="M576" s="47"/>
      <c r="N576" s="47"/>
      <c r="O576" s="47"/>
      <c r="P576" s="47"/>
      <c r="Q576" s="47"/>
      <c r="R576" s="47"/>
      <c r="S576" s="47"/>
      <c r="T576" s="47"/>
      <c r="U576" s="47"/>
      <c r="V576" s="47"/>
      <c r="W576" s="47"/>
      <c r="X576" s="47"/>
      <c r="Y576" s="47"/>
    </row>
    <row r="577" spans="1:81" s="32" customFormat="1" ht="15">
      <c r="A577" s="318"/>
      <c r="F577" s="269"/>
      <c r="G577" s="108"/>
    </row>
    <row r="578" spans="1:81" s="32" customFormat="1" ht="15">
      <c r="A578" s="318"/>
      <c r="F578" s="269"/>
      <c r="G578" s="108"/>
    </row>
    <row r="579" spans="1:81" s="24" customFormat="1">
      <c r="A579" s="112">
        <v>28</v>
      </c>
      <c r="B579" s="111" t="s">
        <v>617</v>
      </c>
      <c r="C579" s="79"/>
      <c r="D579" s="23"/>
      <c r="E579" s="23"/>
      <c r="F579" s="262"/>
      <c r="G579" s="43"/>
      <c r="H579" s="23"/>
      <c r="I579" s="23"/>
      <c r="J579" s="23"/>
      <c r="K579" s="23"/>
      <c r="L579" s="23"/>
      <c r="M579" s="23"/>
      <c r="N579" s="23"/>
      <c r="O579" s="23"/>
      <c r="P579" s="23"/>
      <c r="Q579" s="23"/>
    </row>
    <row r="580" spans="1:81" s="25" customFormat="1" ht="12.75" customHeight="1">
      <c r="A580" s="316" t="s">
        <v>0</v>
      </c>
      <c r="B580" s="275" t="s">
        <v>48</v>
      </c>
      <c r="C580" s="275" t="s">
        <v>27</v>
      </c>
      <c r="D580" s="275" t="s">
        <v>148</v>
      </c>
      <c r="E580" s="275" t="s">
        <v>2916</v>
      </c>
      <c r="F580" s="275" t="s">
        <v>2907</v>
      </c>
      <c r="G580" s="275" t="s">
        <v>19</v>
      </c>
      <c r="H580" s="275" t="s">
        <v>49</v>
      </c>
      <c r="I580" s="275" t="s">
        <v>50</v>
      </c>
      <c r="J580" s="275" t="s">
        <v>1147</v>
      </c>
      <c r="K580" s="275" t="s">
        <v>51</v>
      </c>
      <c r="L580" s="275"/>
      <c r="M580" s="275"/>
      <c r="N580" s="275"/>
      <c r="O580" s="275" t="s">
        <v>52</v>
      </c>
      <c r="P580" s="275"/>
      <c r="Q580" s="275"/>
      <c r="R580" s="275"/>
      <c r="S580" s="275" t="s">
        <v>53</v>
      </c>
      <c r="T580" s="275" t="s">
        <v>54</v>
      </c>
      <c r="U580" s="275" t="s">
        <v>55</v>
      </c>
      <c r="V580" s="275" t="s">
        <v>56</v>
      </c>
      <c r="W580" s="275" t="s">
        <v>57</v>
      </c>
      <c r="X580" s="275" t="s">
        <v>159</v>
      </c>
      <c r="Y580" s="275" t="s">
        <v>72</v>
      </c>
      <c r="Z580" s="294" t="s">
        <v>58</v>
      </c>
      <c r="AA580" s="294" t="s">
        <v>167</v>
      </c>
      <c r="AB580" s="294"/>
      <c r="AC580" s="294"/>
      <c r="AD580" s="294"/>
      <c r="AE580" s="294"/>
      <c r="AF580" s="294"/>
      <c r="AG580" s="294" t="s">
        <v>164</v>
      </c>
      <c r="AH580" s="294"/>
      <c r="AI580" s="294"/>
      <c r="AJ580" s="294" t="s">
        <v>59</v>
      </c>
      <c r="AK580" s="294"/>
      <c r="AL580" s="294" t="s">
        <v>60</v>
      </c>
      <c r="AM580" s="294"/>
      <c r="AN580" s="294" t="s">
        <v>302</v>
      </c>
      <c r="AO580" s="294"/>
      <c r="AP580" s="294"/>
      <c r="AQ580" s="294"/>
      <c r="AR580" s="294"/>
      <c r="AS580" s="294"/>
      <c r="AT580" s="294"/>
      <c r="AU580" s="294"/>
      <c r="AV580" s="294"/>
      <c r="AW580" s="294"/>
      <c r="AX580" s="294"/>
      <c r="AY580" s="294"/>
      <c r="AZ580" s="297" t="s">
        <v>5</v>
      </c>
      <c r="BA580" s="297"/>
      <c r="BB580" s="297"/>
      <c r="BC580" s="297"/>
      <c r="BD580" s="297"/>
      <c r="BE580" s="297"/>
      <c r="BF580" s="297"/>
      <c r="BG580" s="297"/>
      <c r="BH580" s="297"/>
      <c r="BI580" s="297"/>
      <c r="BJ580" s="297"/>
      <c r="BK580" s="297"/>
      <c r="BL580" s="297"/>
      <c r="BM580" s="297"/>
      <c r="BN580" s="299" t="s">
        <v>61</v>
      </c>
      <c r="BO580" s="299"/>
      <c r="BP580" s="299"/>
      <c r="BQ580" s="299"/>
      <c r="BR580" s="299"/>
      <c r="BS580" s="299"/>
      <c r="BT580" s="299"/>
      <c r="BU580" s="299"/>
      <c r="BV580" s="299"/>
      <c r="BW580" s="299"/>
      <c r="BX580" s="299"/>
      <c r="BY580" s="299"/>
      <c r="BZ580" s="299"/>
      <c r="CA580" s="299"/>
      <c r="CB580" s="299"/>
      <c r="CC580" s="299"/>
    </row>
    <row r="581" spans="1:81" s="26" customFormat="1" ht="77.25" thickBot="1">
      <c r="A581" s="317"/>
      <c r="B581" s="276"/>
      <c r="C581" s="276"/>
      <c r="D581" s="276"/>
      <c r="E581" s="276"/>
      <c r="F581" s="276"/>
      <c r="G581" s="276"/>
      <c r="H581" s="276"/>
      <c r="I581" s="276"/>
      <c r="J581" s="276"/>
      <c r="K581" s="224" t="s">
        <v>62</v>
      </c>
      <c r="L581" s="224" t="s">
        <v>63</v>
      </c>
      <c r="M581" s="224" t="s">
        <v>64</v>
      </c>
      <c r="N581" s="224" t="s">
        <v>65</v>
      </c>
      <c r="O581" s="224" t="s">
        <v>66</v>
      </c>
      <c r="P581" s="224" t="s">
        <v>67</v>
      </c>
      <c r="Q581" s="224" t="s">
        <v>68</v>
      </c>
      <c r="R581" s="224" t="s">
        <v>69</v>
      </c>
      <c r="S581" s="276"/>
      <c r="T581" s="276"/>
      <c r="U581" s="276"/>
      <c r="V581" s="276"/>
      <c r="W581" s="276"/>
      <c r="X581" s="276"/>
      <c r="Y581" s="276"/>
      <c r="Z581" s="295"/>
      <c r="AA581" s="296" t="s">
        <v>28</v>
      </c>
      <c r="AB581" s="296" t="s">
        <v>165</v>
      </c>
      <c r="AC581" s="296" t="s">
        <v>166</v>
      </c>
      <c r="AD581" s="296" t="s">
        <v>70</v>
      </c>
      <c r="AE581" s="296" t="s">
        <v>71</v>
      </c>
      <c r="AF581" s="296" t="s">
        <v>72</v>
      </c>
      <c r="AG581" s="296" t="s">
        <v>73</v>
      </c>
      <c r="AH581" s="296" t="s">
        <v>30</v>
      </c>
      <c r="AI581" s="296" t="s">
        <v>72</v>
      </c>
      <c r="AJ581" s="296" t="s">
        <v>29</v>
      </c>
      <c r="AK581" s="296" t="s">
        <v>72</v>
      </c>
      <c r="AL581" s="296" t="s">
        <v>74</v>
      </c>
      <c r="AM581" s="296" t="s">
        <v>75</v>
      </c>
      <c r="AN581" s="296" t="s">
        <v>76</v>
      </c>
      <c r="AO581" s="296" t="s">
        <v>77</v>
      </c>
      <c r="AP581" s="296" t="s">
        <v>78</v>
      </c>
      <c r="AQ581" s="296" t="s">
        <v>79</v>
      </c>
      <c r="AR581" s="296" t="s">
        <v>80</v>
      </c>
      <c r="AS581" s="296" t="s">
        <v>81</v>
      </c>
      <c r="AT581" s="296" t="s">
        <v>82</v>
      </c>
      <c r="AU581" s="296" t="s">
        <v>303</v>
      </c>
      <c r="AV581" s="296" t="s">
        <v>83</v>
      </c>
      <c r="AW581" s="296" t="s">
        <v>84</v>
      </c>
      <c r="AX581" s="296" t="s">
        <v>85</v>
      </c>
      <c r="AY581" s="296" t="s">
        <v>169</v>
      </c>
      <c r="AZ581" s="298" t="s">
        <v>86</v>
      </c>
      <c r="BA581" s="298" t="s">
        <v>87</v>
      </c>
      <c r="BB581" s="298" t="s">
        <v>88</v>
      </c>
      <c r="BC581" s="298" t="s">
        <v>89</v>
      </c>
      <c r="BD581" s="298" t="s">
        <v>90</v>
      </c>
      <c r="BE581" s="298" t="s">
        <v>162</v>
      </c>
      <c r="BF581" s="298" t="s">
        <v>149</v>
      </c>
      <c r="BG581" s="298" t="s">
        <v>150</v>
      </c>
      <c r="BH581" s="298" t="s">
        <v>20</v>
      </c>
      <c r="BI581" s="298" t="s">
        <v>21</v>
      </c>
      <c r="BJ581" s="298" t="s">
        <v>22</v>
      </c>
      <c r="BK581" s="298" t="s">
        <v>91</v>
      </c>
      <c r="BL581" s="298" t="s">
        <v>23</v>
      </c>
      <c r="BM581" s="298" t="s">
        <v>24</v>
      </c>
      <c r="BN581" s="300" t="s">
        <v>25</v>
      </c>
      <c r="BO581" s="300" t="s">
        <v>18</v>
      </c>
      <c r="BP581" s="300" t="s">
        <v>151</v>
      </c>
      <c r="BQ581" s="300" t="s">
        <v>152</v>
      </c>
      <c r="BR581" s="300" t="s">
        <v>153</v>
      </c>
      <c r="BS581" s="300" t="s">
        <v>154</v>
      </c>
      <c r="BT581" s="300" t="s">
        <v>155</v>
      </c>
      <c r="BU581" s="300" t="s">
        <v>92</v>
      </c>
      <c r="BV581" s="300" t="s">
        <v>93</v>
      </c>
      <c r="BW581" s="300" t="s">
        <v>94</v>
      </c>
      <c r="BX581" s="300" t="s">
        <v>156</v>
      </c>
      <c r="BY581" s="300" t="s">
        <v>95</v>
      </c>
      <c r="BZ581" s="300" t="s">
        <v>163</v>
      </c>
      <c r="CA581" s="300" t="s">
        <v>96</v>
      </c>
      <c r="CB581" s="300" t="s">
        <v>97</v>
      </c>
      <c r="CC581" s="300" t="s">
        <v>24</v>
      </c>
    </row>
    <row r="582" spans="1:81" s="124" customFormat="1" ht="13.5" thickTop="1">
      <c r="A582" s="36">
        <v>1</v>
      </c>
      <c r="B582" s="30" t="s">
        <v>1749</v>
      </c>
      <c r="C582" s="30" t="s">
        <v>1750</v>
      </c>
      <c r="D582" s="27" t="s">
        <v>99</v>
      </c>
      <c r="E582" s="33" t="s">
        <v>2896</v>
      </c>
      <c r="F582" s="78">
        <v>2639000</v>
      </c>
      <c r="G582" s="27" t="s">
        <v>157</v>
      </c>
      <c r="H582" s="39">
        <v>754</v>
      </c>
      <c r="I582" s="38">
        <v>1977</v>
      </c>
      <c r="J582" s="38" t="s">
        <v>101</v>
      </c>
      <c r="K582" s="40" t="s">
        <v>138</v>
      </c>
      <c r="L582" s="40" t="s">
        <v>103</v>
      </c>
      <c r="M582" s="4" t="s">
        <v>109</v>
      </c>
      <c r="N582" s="4" t="s">
        <v>109</v>
      </c>
      <c r="O582" s="37" t="s">
        <v>1751</v>
      </c>
      <c r="P582" s="37" t="s">
        <v>815</v>
      </c>
      <c r="Q582" s="37" t="s">
        <v>815</v>
      </c>
      <c r="R582" s="37" t="s">
        <v>108</v>
      </c>
      <c r="S582" s="4" t="s">
        <v>109</v>
      </c>
      <c r="T582" s="37" t="s">
        <v>772</v>
      </c>
      <c r="U582" s="37"/>
      <c r="V582" s="4" t="s">
        <v>109</v>
      </c>
      <c r="W582" s="4" t="s">
        <v>104</v>
      </c>
      <c r="X582" s="4" t="s">
        <v>104</v>
      </c>
      <c r="Y582" s="77"/>
      <c r="Z582" s="4" t="s">
        <v>109</v>
      </c>
      <c r="AA582" s="4" t="s">
        <v>104</v>
      </c>
      <c r="AB582" s="4"/>
      <c r="AC582" s="4"/>
      <c r="AD582" s="4"/>
      <c r="AE582" s="4"/>
      <c r="AF582" s="4"/>
      <c r="AG582" s="4" t="s">
        <v>109</v>
      </c>
      <c r="AH582" s="4"/>
      <c r="AI582" s="4"/>
      <c r="AJ582" s="4" t="s">
        <v>109</v>
      </c>
      <c r="AK582" s="4"/>
      <c r="AL582" s="19" t="s">
        <v>111</v>
      </c>
      <c r="AM582" s="19" t="s">
        <v>112</v>
      </c>
      <c r="AN582" s="19"/>
      <c r="AO582" s="19"/>
      <c r="AP582" s="19"/>
      <c r="AQ582" s="19"/>
      <c r="AR582" s="19"/>
      <c r="AS582" s="19"/>
      <c r="AT582" s="19"/>
      <c r="AU582" s="19"/>
      <c r="AV582" s="19"/>
      <c r="AW582" s="19"/>
      <c r="AX582" s="19"/>
      <c r="AY582" s="19"/>
      <c r="AZ582" s="19" t="s">
        <v>104</v>
      </c>
      <c r="BA582" s="19" t="s">
        <v>104</v>
      </c>
      <c r="BB582" s="19" t="s">
        <v>109</v>
      </c>
      <c r="BC582" s="19" t="s">
        <v>104</v>
      </c>
      <c r="BD582" s="19" t="s">
        <v>109</v>
      </c>
      <c r="BE582" s="19" t="s">
        <v>1155</v>
      </c>
      <c r="BF582" s="27" t="s">
        <v>1752</v>
      </c>
      <c r="BG582" s="27"/>
      <c r="BH582" s="19" t="s">
        <v>104</v>
      </c>
      <c r="BI582" s="19" t="s">
        <v>104</v>
      </c>
      <c r="BJ582" s="19" t="s">
        <v>1251</v>
      </c>
      <c r="BK582" s="19" t="s">
        <v>104</v>
      </c>
      <c r="BL582" s="19" t="s">
        <v>104</v>
      </c>
      <c r="BM582" s="19"/>
      <c r="BN582" s="19" t="s">
        <v>104</v>
      </c>
      <c r="BO582" s="8" t="s">
        <v>104</v>
      </c>
      <c r="BP582" s="27" t="s">
        <v>773</v>
      </c>
      <c r="BQ582" s="27" t="s">
        <v>103</v>
      </c>
      <c r="BR582" s="27" t="s">
        <v>138</v>
      </c>
      <c r="BS582" s="27" t="s">
        <v>138</v>
      </c>
      <c r="BT582" s="27" t="s">
        <v>138</v>
      </c>
      <c r="BU582" s="8"/>
      <c r="BV582" s="8"/>
      <c r="BW582" s="8"/>
      <c r="BX582" s="29"/>
      <c r="BY582" s="8" t="s">
        <v>104</v>
      </c>
      <c r="BZ582" s="8"/>
      <c r="CA582" s="8" t="s">
        <v>104</v>
      </c>
      <c r="CB582" s="8"/>
      <c r="CC582" s="8"/>
    </row>
    <row r="583" spans="1:81" s="124" customFormat="1" ht="12.75">
      <c r="A583" s="36">
        <v>2</v>
      </c>
      <c r="B583" s="76" t="s">
        <v>1753</v>
      </c>
      <c r="C583" s="76" t="s">
        <v>1750</v>
      </c>
      <c r="D583" s="37"/>
      <c r="E583" s="37" t="s">
        <v>2897</v>
      </c>
      <c r="F583" s="78">
        <v>9919.61</v>
      </c>
      <c r="G583" s="37" t="s">
        <v>100</v>
      </c>
      <c r="H583" s="39"/>
      <c r="I583" s="38"/>
      <c r="J583" s="38"/>
      <c r="K583" s="40"/>
      <c r="L583" s="40"/>
      <c r="M583" s="4"/>
      <c r="N583" s="4"/>
      <c r="O583" s="37"/>
      <c r="P583" s="37"/>
      <c r="Q583" s="37"/>
      <c r="R583" s="37"/>
      <c r="S583" s="4"/>
      <c r="T583" s="37"/>
      <c r="U583" s="37"/>
      <c r="V583" s="4"/>
      <c r="W583" s="4"/>
      <c r="X583" s="4"/>
      <c r="Y583" s="77"/>
      <c r="Z583" s="117"/>
      <c r="AA583" s="117"/>
      <c r="AB583" s="117"/>
      <c r="AC583" s="117"/>
      <c r="AD583" s="117"/>
      <c r="AE583" s="117"/>
      <c r="AF583" s="117"/>
      <c r="AG583" s="117"/>
      <c r="AH583" s="117"/>
      <c r="AI583" s="117"/>
      <c r="AJ583" s="117"/>
      <c r="AK583" s="117"/>
      <c r="AL583" s="117"/>
      <c r="AM583" s="117"/>
      <c r="AN583" s="117"/>
      <c r="AO583" s="117"/>
      <c r="AP583" s="117"/>
      <c r="AQ583" s="117"/>
      <c r="AR583" s="117"/>
      <c r="AS583" s="117"/>
      <c r="AT583" s="117"/>
      <c r="AU583" s="117"/>
      <c r="AV583" s="117"/>
      <c r="AW583" s="117"/>
      <c r="AX583" s="117"/>
      <c r="AY583" s="117"/>
      <c r="AZ583" s="117"/>
      <c r="BA583" s="117"/>
      <c r="BB583" s="117"/>
      <c r="BC583" s="117"/>
      <c r="BD583" s="117"/>
      <c r="BE583" s="117"/>
      <c r="BF583" s="121"/>
      <c r="BG583" s="121"/>
      <c r="BH583" s="117"/>
      <c r="BI583" s="117"/>
      <c r="BJ583" s="117"/>
      <c r="BK583" s="117"/>
      <c r="BL583" s="117"/>
      <c r="BM583" s="117"/>
      <c r="BN583" s="117"/>
      <c r="BO583" s="122"/>
      <c r="BP583" s="121"/>
      <c r="BQ583" s="121"/>
      <c r="BR583" s="121"/>
      <c r="BS583" s="121"/>
      <c r="BT583" s="121"/>
      <c r="BU583" s="122"/>
      <c r="BV583" s="122"/>
      <c r="BW583" s="122"/>
      <c r="BX583" s="123"/>
      <c r="BY583" s="122"/>
      <c r="BZ583" s="122"/>
      <c r="CA583" s="122"/>
      <c r="CB583" s="122"/>
      <c r="CC583" s="122"/>
    </row>
    <row r="584" spans="1:81" s="46" customFormat="1" ht="12.75">
      <c r="A584" s="36">
        <v>3</v>
      </c>
      <c r="B584" s="7" t="s">
        <v>1165</v>
      </c>
      <c r="C584" s="21"/>
      <c r="D584" s="21"/>
      <c r="E584" s="37" t="s">
        <v>2898</v>
      </c>
      <c r="F584" s="78">
        <v>115139.59</v>
      </c>
      <c r="G584" s="37" t="s">
        <v>100</v>
      </c>
      <c r="H584" s="21"/>
      <c r="I584" s="21"/>
      <c r="J584" s="47"/>
      <c r="K584" s="47"/>
      <c r="L584" s="47"/>
      <c r="M584" s="47"/>
      <c r="N584" s="47"/>
      <c r="O584" s="47"/>
      <c r="P584" s="47"/>
      <c r="Q584" s="47"/>
      <c r="R584" s="47"/>
      <c r="S584" s="47"/>
      <c r="T584" s="47"/>
      <c r="U584" s="47"/>
      <c r="V584" s="47"/>
      <c r="W584" s="47"/>
      <c r="X584" s="47"/>
      <c r="Y584" s="47"/>
    </row>
    <row r="585" spans="1:81" s="46" customFormat="1" ht="25.5">
      <c r="A585" s="36">
        <v>4</v>
      </c>
      <c r="B585" s="7" t="s">
        <v>449</v>
      </c>
      <c r="C585" s="21"/>
      <c r="D585" s="21"/>
      <c r="E585" s="37" t="s">
        <v>2898</v>
      </c>
      <c r="F585" s="78">
        <v>12224.49</v>
      </c>
      <c r="G585" s="37" t="s">
        <v>100</v>
      </c>
      <c r="H585" s="21"/>
      <c r="I585" s="21"/>
      <c r="J585" s="47"/>
      <c r="K585" s="47"/>
      <c r="L585" s="47"/>
      <c r="M585" s="47"/>
      <c r="N585" s="47"/>
      <c r="O585" s="47"/>
      <c r="P585" s="47"/>
      <c r="Q585" s="47"/>
      <c r="R585" s="47"/>
      <c r="S585" s="47"/>
      <c r="T585" s="47"/>
      <c r="U585" s="47"/>
      <c r="V585" s="47"/>
      <c r="W585" s="47"/>
      <c r="X585" s="47"/>
      <c r="Y585" s="47"/>
    </row>
    <row r="586" spans="1:81" s="32" customFormat="1" ht="15">
      <c r="A586" s="318"/>
      <c r="F586" s="269"/>
      <c r="G586" s="108"/>
    </row>
    <row r="587" spans="1:81" s="32" customFormat="1" ht="15">
      <c r="A587" s="318"/>
      <c r="F587" s="269"/>
      <c r="G587" s="108"/>
    </row>
    <row r="588" spans="1:81" s="24" customFormat="1">
      <c r="A588" s="112">
        <v>29</v>
      </c>
      <c r="B588" s="111" t="s">
        <v>618</v>
      </c>
      <c r="C588" s="79"/>
      <c r="D588" s="23"/>
      <c r="E588" s="23"/>
      <c r="F588" s="262"/>
      <c r="G588" s="43"/>
      <c r="H588" s="23"/>
      <c r="I588" s="23"/>
      <c r="J588" s="23"/>
      <c r="K588" s="23"/>
      <c r="L588" s="23"/>
      <c r="M588" s="23"/>
      <c r="N588" s="23"/>
      <c r="O588" s="23"/>
      <c r="P588" s="23"/>
      <c r="Q588" s="23"/>
    </row>
    <row r="589" spans="1:81" s="25" customFormat="1" ht="12.75" customHeight="1">
      <c r="A589" s="316" t="s">
        <v>0</v>
      </c>
      <c r="B589" s="275" t="s">
        <v>48</v>
      </c>
      <c r="C589" s="275" t="s">
        <v>27</v>
      </c>
      <c r="D589" s="275" t="s">
        <v>148</v>
      </c>
      <c r="E589" s="275" t="s">
        <v>2916</v>
      </c>
      <c r="F589" s="275" t="s">
        <v>2907</v>
      </c>
      <c r="G589" s="275" t="s">
        <v>19</v>
      </c>
      <c r="H589" s="275" t="s">
        <v>49</v>
      </c>
      <c r="I589" s="275" t="s">
        <v>50</v>
      </c>
      <c r="J589" s="275" t="s">
        <v>1147</v>
      </c>
      <c r="K589" s="275" t="s">
        <v>51</v>
      </c>
      <c r="L589" s="275"/>
      <c r="M589" s="275"/>
      <c r="N589" s="275"/>
      <c r="O589" s="275" t="s">
        <v>52</v>
      </c>
      <c r="P589" s="275"/>
      <c r="Q589" s="275"/>
      <c r="R589" s="275"/>
      <c r="S589" s="275" t="s">
        <v>53</v>
      </c>
      <c r="T589" s="275" t="s">
        <v>54</v>
      </c>
      <c r="U589" s="275" t="s">
        <v>55</v>
      </c>
      <c r="V589" s="275" t="s">
        <v>56</v>
      </c>
      <c r="W589" s="275" t="s">
        <v>57</v>
      </c>
      <c r="X589" s="275" t="s">
        <v>159</v>
      </c>
      <c r="Y589" s="275" t="s">
        <v>72</v>
      </c>
      <c r="Z589" s="294" t="s">
        <v>58</v>
      </c>
      <c r="AA589" s="294" t="s">
        <v>167</v>
      </c>
      <c r="AB589" s="294"/>
      <c r="AC589" s="294"/>
      <c r="AD589" s="294"/>
      <c r="AE589" s="294"/>
      <c r="AF589" s="294"/>
      <c r="AG589" s="294" t="s">
        <v>164</v>
      </c>
      <c r="AH589" s="294"/>
      <c r="AI589" s="294"/>
      <c r="AJ589" s="294" t="s">
        <v>59</v>
      </c>
      <c r="AK589" s="294"/>
      <c r="AL589" s="294" t="s">
        <v>60</v>
      </c>
      <c r="AM589" s="294"/>
      <c r="AN589" s="294" t="s">
        <v>302</v>
      </c>
      <c r="AO589" s="294"/>
      <c r="AP589" s="294"/>
      <c r="AQ589" s="294"/>
      <c r="AR589" s="294"/>
      <c r="AS589" s="294"/>
      <c r="AT589" s="294"/>
      <c r="AU589" s="294"/>
      <c r="AV589" s="294"/>
      <c r="AW589" s="294"/>
      <c r="AX589" s="294"/>
      <c r="AY589" s="294"/>
      <c r="AZ589" s="297" t="s">
        <v>5</v>
      </c>
      <c r="BA589" s="297"/>
      <c r="BB589" s="297"/>
      <c r="BC589" s="297"/>
      <c r="BD589" s="297"/>
      <c r="BE589" s="297"/>
      <c r="BF589" s="297"/>
      <c r="BG589" s="297"/>
      <c r="BH589" s="297"/>
      <c r="BI589" s="297"/>
      <c r="BJ589" s="297"/>
      <c r="BK589" s="297"/>
      <c r="BL589" s="297"/>
      <c r="BM589" s="297"/>
      <c r="BN589" s="299" t="s">
        <v>61</v>
      </c>
      <c r="BO589" s="299"/>
      <c r="BP589" s="299"/>
      <c r="BQ589" s="299"/>
      <c r="BR589" s="299"/>
      <c r="BS589" s="299"/>
      <c r="BT589" s="299"/>
      <c r="BU589" s="299"/>
      <c r="BV589" s="299"/>
      <c r="BW589" s="299"/>
      <c r="BX589" s="299"/>
      <c r="BY589" s="299"/>
      <c r="BZ589" s="299"/>
      <c r="CA589" s="299"/>
      <c r="CB589" s="299"/>
      <c r="CC589" s="299"/>
    </row>
    <row r="590" spans="1:81" s="26" customFormat="1" ht="77.25" thickBot="1">
      <c r="A590" s="317"/>
      <c r="B590" s="276"/>
      <c r="C590" s="276"/>
      <c r="D590" s="276"/>
      <c r="E590" s="276"/>
      <c r="F590" s="276"/>
      <c r="G590" s="276"/>
      <c r="H590" s="276"/>
      <c r="I590" s="276"/>
      <c r="J590" s="276"/>
      <c r="K590" s="224" t="s">
        <v>62</v>
      </c>
      <c r="L590" s="224" t="s">
        <v>63</v>
      </c>
      <c r="M590" s="224" t="s">
        <v>64</v>
      </c>
      <c r="N590" s="224" t="s">
        <v>65</v>
      </c>
      <c r="O590" s="224" t="s">
        <v>66</v>
      </c>
      <c r="P590" s="224" t="s">
        <v>67</v>
      </c>
      <c r="Q590" s="224" t="s">
        <v>68</v>
      </c>
      <c r="R590" s="224" t="s">
        <v>69</v>
      </c>
      <c r="S590" s="276"/>
      <c r="T590" s="276"/>
      <c r="U590" s="276"/>
      <c r="V590" s="276"/>
      <c r="W590" s="276"/>
      <c r="X590" s="276"/>
      <c r="Y590" s="276"/>
      <c r="Z590" s="295"/>
      <c r="AA590" s="296" t="s">
        <v>28</v>
      </c>
      <c r="AB590" s="296" t="s">
        <v>165</v>
      </c>
      <c r="AC590" s="296" t="s">
        <v>166</v>
      </c>
      <c r="AD590" s="296" t="s">
        <v>70</v>
      </c>
      <c r="AE590" s="296" t="s">
        <v>71</v>
      </c>
      <c r="AF590" s="296" t="s">
        <v>72</v>
      </c>
      <c r="AG590" s="296" t="s">
        <v>73</v>
      </c>
      <c r="AH590" s="296" t="s">
        <v>30</v>
      </c>
      <c r="AI590" s="296" t="s">
        <v>72</v>
      </c>
      <c r="AJ590" s="296" t="s">
        <v>29</v>
      </c>
      <c r="AK590" s="296" t="s">
        <v>72</v>
      </c>
      <c r="AL590" s="296" t="s">
        <v>74</v>
      </c>
      <c r="AM590" s="296" t="s">
        <v>75</v>
      </c>
      <c r="AN590" s="296" t="s">
        <v>76</v>
      </c>
      <c r="AO590" s="296" t="s">
        <v>77</v>
      </c>
      <c r="AP590" s="296" t="s">
        <v>78</v>
      </c>
      <c r="AQ590" s="296" t="s">
        <v>79</v>
      </c>
      <c r="AR590" s="296" t="s">
        <v>80</v>
      </c>
      <c r="AS590" s="296" t="s">
        <v>81</v>
      </c>
      <c r="AT590" s="296" t="s">
        <v>82</v>
      </c>
      <c r="AU590" s="296" t="s">
        <v>303</v>
      </c>
      <c r="AV590" s="296" t="s">
        <v>83</v>
      </c>
      <c r="AW590" s="296" t="s">
        <v>84</v>
      </c>
      <c r="AX590" s="296" t="s">
        <v>85</v>
      </c>
      <c r="AY590" s="296" t="s">
        <v>169</v>
      </c>
      <c r="AZ590" s="298" t="s">
        <v>86</v>
      </c>
      <c r="BA590" s="298" t="s">
        <v>87</v>
      </c>
      <c r="BB590" s="298" t="s">
        <v>88</v>
      </c>
      <c r="BC590" s="298" t="s">
        <v>89</v>
      </c>
      <c r="BD590" s="298" t="s">
        <v>90</v>
      </c>
      <c r="BE590" s="298" t="s">
        <v>162</v>
      </c>
      <c r="BF590" s="298" t="s">
        <v>149</v>
      </c>
      <c r="BG590" s="298" t="s">
        <v>150</v>
      </c>
      <c r="BH590" s="298" t="s">
        <v>20</v>
      </c>
      <c r="BI590" s="298" t="s">
        <v>21</v>
      </c>
      <c r="BJ590" s="298" t="s">
        <v>22</v>
      </c>
      <c r="BK590" s="298" t="s">
        <v>91</v>
      </c>
      <c r="BL590" s="298" t="s">
        <v>23</v>
      </c>
      <c r="BM590" s="298" t="s">
        <v>24</v>
      </c>
      <c r="BN590" s="300" t="s">
        <v>25</v>
      </c>
      <c r="BO590" s="300" t="s">
        <v>18</v>
      </c>
      <c r="BP590" s="300" t="s">
        <v>151</v>
      </c>
      <c r="BQ590" s="300" t="s">
        <v>152</v>
      </c>
      <c r="BR590" s="300" t="s">
        <v>153</v>
      </c>
      <c r="BS590" s="300" t="s">
        <v>154</v>
      </c>
      <c r="BT590" s="300" t="s">
        <v>155</v>
      </c>
      <c r="BU590" s="300" t="s">
        <v>92</v>
      </c>
      <c r="BV590" s="300" t="s">
        <v>93</v>
      </c>
      <c r="BW590" s="300" t="s">
        <v>94</v>
      </c>
      <c r="BX590" s="300" t="s">
        <v>156</v>
      </c>
      <c r="BY590" s="300" t="s">
        <v>95</v>
      </c>
      <c r="BZ590" s="300" t="s">
        <v>163</v>
      </c>
      <c r="CA590" s="300" t="s">
        <v>96</v>
      </c>
      <c r="CB590" s="300" t="s">
        <v>97</v>
      </c>
      <c r="CC590" s="300" t="s">
        <v>24</v>
      </c>
    </row>
    <row r="591" spans="1:81" s="48" customFormat="1" ht="13.5" thickTop="1">
      <c r="A591" s="36">
        <v>1</v>
      </c>
      <c r="B591" s="30" t="s">
        <v>847</v>
      </c>
      <c r="C591" s="30"/>
      <c r="D591" s="27"/>
      <c r="E591" s="33" t="s">
        <v>2896</v>
      </c>
      <c r="F591" s="78">
        <v>3849474.9999999995</v>
      </c>
      <c r="G591" s="27" t="s">
        <v>157</v>
      </c>
      <c r="H591" s="310">
        <v>1099.8499999999999</v>
      </c>
      <c r="I591" s="29" t="s">
        <v>848</v>
      </c>
      <c r="J591" s="29"/>
      <c r="K591" s="29"/>
      <c r="L591" s="29"/>
      <c r="M591" s="19"/>
      <c r="N591" s="19"/>
      <c r="O591" s="27" t="s">
        <v>795</v>
      </c>
      <c r="P591" s="27" t="s">
        <v>810</v>
      </c>
      <c r="Q591" s="27"/>
      <c r="R591" s="27" t="s">
        <v>796</v>
      </c>
      <c r="S591" s="19"/>
      <c r="T591" s="27"/>
      <c r="U591" s="27"/>
      <c r="V591" s="19"/>
      <c r="W591" s="19"/>
      <c r="X591" s="19"/>
      <c r="Y591" s="8"/>
      <c r="Z591" s="19"/>
      <c r="AA591" s="19"/>
      <c r="AB591" s="19"/>
      <c r="AC591" s="19"/>
      <c r="AD591" s="19"/>
      <c r="AE591" s="19"/>
      <c r="AF591" s="19"/>
      <c r="AG591" s="19"/>
      <c r="AH591" s="19"/>
      <c r="AI591" s="19"/>
      <c r="AJ591" s="19"/>
      <c r="AK591" s="19"/>
      <c r="AL591" s="19"/>
      <c r="AM591" s="19"/>
      <c r="AN591" s="19"/>
      <c r="AO591" s="19"/>
      <c r="AP591" s="19"/>
      <c r="AQ591" s="19"/>
      <c r="AR591" s="19"/>
      <c r="AS591" s="19"/>
      <c r="AT591" s="19"/>
      <c r="AU591" s="19"/>
      <c r="AV591" s="19"/>
      <c r="AW591" s="19"/>
      <c r="AX591" s="19"/>
      <c r="AY591" s="19"/>
      <c r="AZ591" s="19"/>
      <c r="BA591" s="19"/>
      <c r="BB591" s="19"/>
      <c r="BC591" s="19"/>
      <c r="BD591" s="19"/>
      <c r="BE591" s="19"/>
      <c r="BF591" s="27"/>
      <c r="BG591" s="27"/>
      <c r="BH591" s="19"/>
      <c r="BI591" s="19"/>
      <c r="BJ591" s="19"/>
      <c r="BK591" s="19"/>
      <c r="BL591" s="19"/>
      <c r="BM591" s="19"/>
      <c r="BN591" s="19"/>
      <c r="BO591" s="8"/>
      <c r="BP591" s="27"/>
      <c r="BQ591" s="27"/>
      <c r="BR591" s="27"/>
      <c r="BS591" s="27"/>
      <c r="BT591" s="27"/>
      <c r="BU591" s="8"/>
      <c r="BV591" s="8"/>
      <c r="BW591" s="8"/>
      <c r="BX591" s="29"/>
      <c r="BY591" s="8"/>
      <c r="BZ591" s="8"/>
      <c r="CA591" s="8"/>
      <c r="CB591" s="8"/>
      <c r="CC591" s="8"/>
    </row>
    <row r="592" spans="1:81" s="48" customFormat="1" ht="12.75">
      <c r="A592" s="36">
        <v>2</v>
      </c>
      <c r="B592" s="30" t="s">
        <v>849</v>
      </c>
      <c r="C592" s="30"/>
      <c r="D592" s="27"/>
      <c r="E592" s="37" t="s">
        <v>2897</v>
      </c>
      <c r="F592" s="78">
        <v>13181.31</v>
      </c>
      <c r="G592" s="27" t="s">
        <v>100</v>
      </c>
      <c r="H592" s="28"/>
      <c r="I592" s="29">
        <v>2014</v>
      </c>
      <c r="J592" s="29"/>
      <c r="K592" s="29"/>
      <c r="L592" s="29"/>
      <c r="M592" s="19"/>
      <c r="N592" s="19"/>
      <c r="O592" s="27"/>
      <c r="P592" s="27"/>
      <c r="Q592" s="27"/>
      <c r="R592" s="27"/>
      <c r="S592" s="19"/>
      <c r="T592" s="27"/>
      <c r="U592" s="27"/>
      <c r="V592" s="19"/>
      <c r="W592" s="19"/>
      <c r="X592" s="19"/>
      <c r="Y592" s="8"/>
      <c r="Z592" s="270"/>
      <c r="AA592" s="270"/>
      <c r="AB592" s="270"/>
      <c r="AC592" s="270"/>
      <c r="AD592" s="270"/>
      <c r="AE592" s="270"/>
      <c r="AF592" s="270"/>
      <c r="AG592" s="270"/>
      <c r="AH592" s="270"/>
      <c r="AI592" s="270"/>
      <c r="AJ592" s="270"/>
      <c r="AK592" s="270"/>
      <c r="AL592" s="270"/>
      <c r="AM592" s="270"/>
      <c r="AN592" s="270"/>
      <c r="AO592" s="270"/>
      <c r="AP592" s="270"/>
      <c r="AQ592" s="270"/>
      <c r="AR592" s="270"/>
      <c r="AS592" s="270"/>
      <c r="AT592" s="270"/>
      <c r="AU592" s="270"/>
      <c r="AV592" s="270"/>
      <c r="AW592" s="270"/>
      <c r="AX592" s="270"/>
      <c r="AY592" s="270"/>
      <c r="AZ592" s="270"/>
      <c r="BA592" s="270"/>
      <c r="BB592" s="270"/>
      <c r="BC592" s="270"/>
      <c r="BD592" s="270"/>
      <c r="BE592" s="270"/>
      <c r="BF592" s="289"/>
      <c r="BG592" s="289"/>
      <c r="BH592" s="270"/>
      <c r="BI592" s="270"/>
      <c r="BJ592" s="270"/>
      <c r="BK592" s="270"/>
      <c r="BL592" s="270"/>
      <c r="BM592" s="270"/>
      <c r="BN592" s="270"/>
      <c r="BO592" s="290"/>
      <c r="BP592" s="289"/>
      <c r="BQ592" s="289"/>
      <c r="BR592" s="289"/>
      <c r="BS592" s="289"/>
      <c r="BT592" s="289"/>
      <c r="BU592" s="290"/>
      <c r="BV592" s="290"/>
      <c r="BW592" s="290"/>
      <c r="BX592" s="291"/>
      <c r="BY592" s="290"/>
      <c r="BZ592" s="290"/>
      <c r="CA592" s="290"/>
      <c r="CB592" s="290"/>
      <c r="CC592" s="290"/>
    </row>
    <row r="593" spans="1:81" s="114" customFormat="1" ht="12.75">
      <c r="A593" s="36">
        <v>3</v>
      </c>
      <c r="B593" s="7" t="s">
        <v>1165</v>
      </c>
      <c r="C593" s="22"/>
      <c r="D593" s="22"/>
      <c r="E593" s="37" t="s">
        <v>2898</v>
      </c>
      <c r="F593" s="78">
        <v>957592.06</v>
      </c>
      <c r="G593" s="133" t="s">
        <v>100</v>
      </c>
      <c r="H593" s="22"/>
      <c r="I593" s="22"/>
      <c r="J593" s="292"/>
      <c r="K593" s="292"/>
      <c r="L593" s="292"/>
      <c r="M593" s="292"/>
      <c r="N593" s="292"/>
      <c r="O593" s="292"/>
      <c r="P593" s="292"/>
      <c r="Q593" s="292"/>
      <c r="R593" s="292"/>
      <c r="S593" s="292"/>
      <c r="T593" s="292"/>
      <c r="U593" s="292"/>
      <c r="V593" s="292"/>
      <c r="W593" s="292"/>
      <c r="X593" s="292"/>
      <c r="Y593" s="292"/>
    </row>
    <row r="594" spans="1:81" s="32" customFormat="1" ht="15">
      <c r="A594" s="318"/>
      <c r="F594" s="269"/>
      <c r="G594" s="108"/>
    </row>
    <row r="595" spans="1:81" s="32" customFormat="1" ht="15">
      <c r="A595" s="318"/>
      <c r="F595" s="269"/>
      <c r="G595" s="108"/>
    </row>
    <row r="596" spans="1:81" s="24" customFormat="1">
      <c r="A596" s="112">
        <v>30</v>
      </c>
      <c r="B596" s="111" t="s">
        <v>623</v>
      </c>
      <c r="C596" s="79"/>
      <c r="D596" s="23"/>
      <c r="E596" s="23"/>
      <c r="F596" s="262"/>
      <c r="G596" s="43"/>
      <c r="H596" s="23"/>
      <c r="I596" s="23"/>
      <c r="J596" s="23"/>
      <c r="K596" s="23"/>
      <c r="L596" s="23"/>
      <c r="M596" s="23"/>
      <c r="N596" s="23"/>
      <c r="O596" s="23"/>
      <c r="P596" s="23"/>
      <c r="Q596" s="23"/>
    </row>
    <row r="597" spans="1:81" s="25" customFormat="1" ht="12.75" customHeight="1">
      <c r="A597" s="316" t="s">
        <v>0</v>
      </c>
      <c r="B597" s="275" t="s">
        <v>48</v>
      </c>
      <c r="C597" s="275" t="s">
        <v>27</v>
      </c>
      <c r="D597" s="275" t="s">
        <v>148</v>
      </c>
      <c r="E597" s="275" t="s">
        <v>2916</v>
      </c>
      <c r="F597" s="275" t="s">
        <v>2907</v>
      </c>
      <c r="G597" s="275" t="s">
        <v>19</v>
      </c>
      <c r="H597" s="275" t="s">
        <v>49</v>
      </c>
      <c r="I597" s="275" t="s">
        <v>50</v>
      </c>
      <c r="J597" s="275" t="s">
        <v>1147</v>
      </c>
      <c r="K597" s="275" t="s">
        <v>51</v>
      </c>
      <c r="L597" s="275"/>
      <c r="M597" s="275"/>
      <c r="N597" s="275"/>
      <c r="O597" s="275" t="s">
        <v>52</v>
      </c>
      <c r="P597" s="275"/>
      <c r="Q597" s="275"/>
      <c r="R597" s="275"/>
      <c r="S597" s="275" t="s">
        <v>53</v>
      </c>
      <c r="T597" s="275" t="s">
        <v>54</v>
      </c>
      <c r="U597" s="275" t="s">
        <v>55</v>
      </c>
      <c r="V597" s="275" t="s">
        <v>56</v>
      </c>
      <c r="W597" s="275" t="s">
        <v>57</v>
      </c>
      <c r="X597" s="275" t="s">
        <v>159</v>
      </c>
      <c r="Y597" s="275" t="s">
        <v>72</v>
      </c>
      <c r="Z597" s="294" t="s">
        <v>58</v>
      </c>
      <c r="AA597" s="294" t="s">
        <v>167</v>
      </c>
      <c r="AB597" s="294"/>
      <c r="AC597" s="294"/>
      <c r="AD597" s="294"/>
      <c r="AE597" s="294"/>
      <c r="AF597" s="294"/>
      <c r="AG597" s="294" t="s">
        <v>164</v>
      </c>
      <c r="AH597" s="294"/>
      <c r="AI597" s="294"/>
      <c r="AJ597" s="294" t="s">
        <v>59</v>
      </c>
      <c r="AK597" s="294"/>
      <c r="AL597" s="294" t="s">
        <v>60</v>
      </c>
      <c r="AM597" s="294"/>
      <c r="AN597" s="294" t="s">
        <v>302</v>
      </c>
      <c r="AO597" s="294"/>
      <c r="AP597" s="294"/>
      <c r="AQ597" s="294"/>
      <c r="AR597" s="294"/>
      <c r="AS597" s="294"/>
      <c r="AT597" s="294"/>
      <c r="AU597" s="294"/>
      <c r="AV597" s="294"/>
      <c r="AW597" s="294"/>
      <c r="AX597" s="294"/>
      <c r="AY597" s="294"/>
      <c r="AZ597" s="297" t="s">
        <v>5</v>
      </c>
      <c r="BA597" s="297"/>
      <c r="BB597" s="297"/>
      <c r="BC597" s="297"/>
      <c r="BD597" s="297"/>
      <c r="BE597" s="297"/>
      <c r="BF597" s="297"/>
      <c r="BG597" s="297"/>
      <c r="BH597" s="297"/>
      <c r="BI597" s="297"/>
      <c r="BJ597" s="297"/>
      <c r="BK597" s="297"/>
      <c r="BL597" s="297"/>
      <c r="BM597" s="297"/>
      <c r="BN597" s="299" t="s">
        <v>61</v>
      </c>
      <c r="BO597" s="299"/>
      <c r="BP597" s="299"/>
      <c r="BQ597" s="299"/>
      <c r="BR597" s="299"/>
      <c r="BS597" s="299"/>
      <c r="BT597" s="299"/>
      <c r="BU597" s="299"/>
      <c r="BV597" s="299"/>
      <c r="BW597" s="299"/>
      <c r="BX597" s="299"/>
      <c r="BY597" s="299"/>
      <c r="BZ597" s="299"/>
      <c r="CA597" s="299"/>
      <c r="CB597" s="299"/>
      <c r="CC597" s="299"/>
    </row>
    <row r="598" spans="1:81" s="26" customFormat="1" ht="77.25" thickBot="1">
      <c r="A598" s="317"/>
      <c r="B598" s="276"/>
      <c r="C598" s="276"/>
      <c r="D598" s="276"/>
      <c r="E598" s="276"/>
      <c r="F598" s="276"/>
      <c r="G598" s="276"/>
      <c r="H598" s="276"/>
      <c r="I598" s="276"/>
      <c r="J598" s="276"/>
      <c r="K598" s="224" t="s">
        <v>62</v>
      </c>
      <c r="L598" s="224" t="s">
        <v>63</v>
      </c>
      <c r="M598" s="224" t="s">
        <v>64</v>
      </c>
      <c r="N598" s="224" t="s">
        <v>65</v>
      </c>
      <c r="O598" s="224" t="s">
        <v>66</v>
      </c>
      <c r="P598" s="224" t="s">
        <v>67</v>
      </c>
      <c r="Q598" s="224" t="s">
        <v>68</v>
      </c>
      <c r="R598" s="224" t="s">
        <v>69</v>
      </c>
      <c r="S598" s="276"/>
      <c r="T598" s="276"/>
      <c r="U598" s="276"/>
      <c r="V598" s="276"/>
      <c r="W598" s="276"/>
      <c r="X598" s="276"/>
      <c r="Y598" s="276"/>
      <c r="Z598" s="295"/>
      <c r="AA598" s="296" t="s">
        <v>28</v>
      </c>
      <c r="AB598" s="296" t="s">
        <v>165</v>
      </c>
      <c r="AC598" s="296" t="s">
        <v>166</v>
      </c>
      <c r="AD598" s="296" t="s">
        <v>70</v>
      </c>
      <c r="AE598" s="296" t="s">
        <v>71</v>
      </c>
      <c r="AF598" s="296" t="s">
        <v>72</v>
      </c>
      <c r="AG598" s="296" t="s">
        <v>73</v>
      </c>
      <c r="AH598" s="296" t="s">
        <v>30</v>
      </c>
      <c r="AI598" s="296" t="s">
        <v>72</v>
      </c>
      <c r="AJ598" s="296" t="s">
        <v>29</v>
      </c>
      <c r="AK598" s="296" t="s">
        <v>72</v>
      </c>
      <c r="AL598" s="296" t="s">
        <v>74</v>
      </c>
      <c r="AM598" s="296" t="s">
        <v>75</v>
      </c>
      <c r="AN598" s="296" t="s">
        <v>76</v>
      </c>
      <c r="AO598" s="296" t="s">
        <v>77</v>
      </c>
      <c r="AP598" s="296" t="s">
        <v>78</v>
      </c>
      <c r="AQ598" s="296" t="s">
        <v>79</v>
      </c>
      <c r="AR598" s="296" t="s">
        <v>80</v>
      </c>
      <c r="AS598" s="296" t="s">
        <v>81</v>
      </c>
      <c r="AT598" s="296" t="s">
        <v>82</v>
      </c>
      <c r="AU598" s="296" t="s">
        <v>303</v>
      </c>
      <c r="AV598" s="296" t="s">
        <v>83</v>
      </c>
      <c r="AW598" s="296" t="s">
        <v>84</v>
      </c>
      <c r="AX598" s="296" t="s">
        <v>85</v>
      </c>
      <c r="AY598" s="296" t="s">
        <v>169</v>
      </c>
      <c r="AZ598" s="298" t="s">
        <v>86</v>
      </c>
      <c r="BA598" s="298" t="s">
        <v>87</v>
      </c>
      <c r="BB598" s="298" t="s">
        <v>88</v>
      </c>
      <c r="BC598" s="298" t="s">
        <v>89</v>
      </c>
      <c r="BD598" s="298" t="s">
        <v>90</v>
      </c>
      <c r="BE598" s="298" t="s">
        <v>162</v>
      </c>
      <c r="BF598" s="298" t="s">
        <v>149</v>
      </c>
      <c r="BG598" s="298" t="s">
        <v>150</v>
      </c>
      <c r="BH598" s="298" t="s">
        <v>20</v>
      </c>
      <c r="BI598" s="298" t="s">
        <v>21</v>
      </c>
      <c r="BJ598" s="298" t="s">
        <v>22</v>
      </c>
      <c r="BK598" s="298" t="s">
        <v>91</v>
      </c>
      <c r="BL598" s="298" t="s">
        <v>23</v>
      </c>
      <c r="BM598" s="298" t="s">
        <v>24</v>
      </c>
      <c r="BN598" s="300" t="s">
        <v>25</v>
      </c>
      <c r="BO598" s="300" t="s">
        <v>18</v>
      </c>
      <c r="BP598" s="300" t="s">
        <v>151</v>
      </c>
      <c r="BQ598" s="300" t="s">
        <v>152</v>
      </c>
      <c r="BR598" s="300" t="s">
        <v>153</v>
      </c>
      <c r="BS598" s="300" t="s">
        <v>154</v>
      </c>
      <c r="BT598" s="300" t="s">
        <v>155</v>
      </c>
      <c r="BU598" s="300" t="s">
        <v>92</v>
      </c>
      <c r="BV598" s="300" t="s">
        <v>93</v>
      </c>
      <c r="BW598" s="300" t="s">
        <v>94</v>
      </c>
      <c r="BX598" s="300" t="s">
        <v>156</v>
      </c>
      <c r="BY598" s="300" t="s">
        <v>95</v>
      </c>
      <c r="BZ598" s="300" t="s">
        <v>163</v>
      </c>
      <c r="CA598" s="300" t="s">
        <v>96</v>
      </c>
      <c r="CB598" s="300" t="s">
        <v>97</v>
      </c>
      <c r="CC598" s="300" t="s">
        <v>24</v>
      </c>
    </row>
    <row r="599" spans="1:81" s="48" customFormat="1" ht="51.75" thickTop="1">
      <c r="A599" s="36">
        <v>1</v>
      </c>
      <c r="B599" s="30" t="s">
        <v>1932</v>
      </c>
      <c r="C599" s="30" t="s">
        <v>1931</v>
      </c>
      <c r="D599" s="27" t="s">
        <v>1295</v>
      </c>
      <c r="E599" s="33" t="s">
        <v>2896</v>
      </c>
      <c r="F599" s="78">
        <v>8466500</v>
      </c>
      <c r="G599" s="27" t="s">
        <v>157</v>
      </c>
      <c r="H599" s="28">
        <v>2419</v>
      </c>
      <c r="I599" s="29">
        <v>1984</v>
      </c>
      <c r="J599" s="29" t="s">
        <v>101</v>
      </c>
      <c r="K599" s="29" t="s">
        <v>118</v>
      </c>
      <c r="L599" s="29" t="s">
        <v>138</v>
      </c>
      <c r="M599" s="19" t="s">
        <v>109</v>
      </c>
      <c r="N599" s="19" t="s">
        <v>104</v>
      </c>
      <c r="O599" s="27" t="s">
        <v>1930</v>
      </c>
      <c r="P599" s="27" t="s">
        <v>851</v>
      </c>
      <c r="Q599" s="27" t="s">
        <v>122</v>
      </c>
      <c r="R599" s="27" t="s">
        <v>108</v>
      </c>
      <c r="S599" s="19" t="s">
        <v>109</v>
      </c>
      <c r="T599" s="27" t="s">
        <v>1929</v>
      </c>
      <c r="U599" s="27" t="s">
        <v>1928</v>
      </c>
      <c r="V599" s="19" t="s">
        <v>104</v>
      </c>
      <c r="W599" s="19" t="s">
        <v>104</v>
      </c>
      <c r="X599" s="19" t="s">
        <v>104</v>
      </c>
      <c r="Y599" s="8"/>
      <c r="Z599" s="19" t="s">
        <v>109</v>
      </c>
      <c r="AA599" s="19" t="s">
        <v>104</v>
      </c>
      <c r="AB599" s="19"/>
      <c r="AC599" s="19"/>
      <c r="AD599" s="19"/>
      <c r="AE599" s="19" t="s">
        <v>109</v>
      </c>
      <c r="AF599" s="19"/>
      <c r="AG599" s="19" t="s">
        <v>109</v>
      </c>
      <c r="AH599" s="19"/>
      <c r="AI599" s="19"/>
      <c r="AJ599" s="19" t="s">
        <v>441</v>
      </c>
      <c r="AK599" s="19"/>
      <c r="AL599" s="19" t="s">
        <v>111</v>
      </c>
      <c r="AM599" s="19" t="s">
        <v>1772</v>
      </c>
      <c r="AN599" s="19" t="s">
        <v>109</v>
      </c>
      <c r="AO599" s="19" t="s">
        <v>109</v>
      </c>
      <c r="AP599" s="19" t="s">
        <v>109</v>
      </c>
      <c r="AQ599" s="19" t="s">
        <v>109</v>
      </c>
      <c r="AR599" s="19" t="s">
        <v>109</v>
      </c>
      <c r="AS599" s="19" t="s">
        <v>109</v>
      </c>
      <c r="AT599" s="19" t="s">
        <v>109</v>
      </c>
      <c r="AU599" s="19" t="s">
        <v>109</v>
      </c>
      <c r="AV599" s="19" t="s">
        <v>109</v>
      </c>
      <c r="AW599" s="19" t="s">
        <v>109</v>
      </c>
      <c r="AX599" s="19" t="s">
        <v>109</v>
      </c>
      <c r="AY599" s="19" t="s">
        <v>1927</v>
      </c>
      <c r="AZ599" s="19" t="s">
        <v>104</v>
      </c>
      <c r="BA599" s="19" t="s">
        <v>104</v>
      </c>
      <c r="BB599" s="19" t="s">
        <v>104</v>
      </c>
      <c r="BC599" s="19" t="s">
        <v>104</v>
      </c>
      <c r="BD599" s="19" t="s">
        <v>109</v>
      </c>
      <c r="BE599" s="19" t="s">
        <v>1926</v>
      </c>
      <c r="BF599" s="27" t="s">
        <v>1925</v>
      </c>
      <c r="BG599" s="27" t="s">
        <v>109</v>
      </c>
      <c r="BH599" s="19" t="s">
        <v>109</v>
      </c>
      <c r="BI599" s="19" t="s">
        <v>109</v>
      </c>
      <c r="BJ599" s="19" t="s">
        <v>115</v>
      </c>
      <c r="BK599" s="19" t="s">
        <v>104</v>
      </c>
      <c r="BL599" s="19" t="s">
        <v>109</v>
      </c>
      <c r="BM599" s="19" t="s">
        <v>1924</v>
      </c>
      <c r="BN599" s="19" t="s">
        <v>104</v>
      </c>
      <c r="BO599" s="8" t="s">
        <v>104</v>
      </c>
      <c r="BP599" s="27" t="s">
        <v>130</v>
      </c>
      <c r="BQ599" s="27" t="s">
        <v>138</v>
      </c>
      <c r="BR599" s="27" t="s">
        <v>125</v>
      </c>
      <c r="BS599" s="27" t="s">
        <v>138</v>
      </c>
      <c r="BT599" s="27" t="s">
        <v>103</v>
      </c>
      <c r="BU599" s="8" t="s">
        <v>1158</v>
      </c>
      <c r="BV599" s="8" t="s">
        <v>109</v>
      </c>
      <c r="BW599" s="8" t="s">
        <v>109</v>
      </c>
      <c r="BX599" s="29" t="s">
        <v>1923</v>
      </c>
      <c r="BY599" s="8" t="s">
        <v>104</v>
      </c>
      <c r="BZ599" s="8" t="s">
        <v>1791</v>
      </c>
      <c r="CA599" s="8" t="s">
        <v>104</v>
      </c>
      <c r="CB599" s="8" t="s">
        <v>109</v>
      </c>
      <c r="CC599" s="8"/>
    </row>
    <row r="600" spans="1:81" s="114" customFormat="1" ht="12.75">
      <c r="A600" s="36">
        <v>2</v>
      </c>
      <c r="B600" s="7" t="s">
        <v>1165</v>
      </c>
      <c r="C600" s="22"/>
      <c r="D600" s="22"/>
      <c r="E600" s="37" t="s">
        <v>2898</v>
      </c>
      <c r="F600" s="78">
        <v>100939.72</v>
      </c>
      <c r="G600" s="133" t="s">
        <v>100</v>
      </c>
      <c r="H600" s="22"/>
      <c r="I600" s="22"/>
      <c r="J600" s="292"/>
      <c r="K600" s="292"/>
      <c r="L600" s="292"/>
      <c r="M600" s="292"/>
      <c r="N600" s="292"/>
      <c r="O600" s="292"/>
      <c r="P600" s="292"/>
      <c r="Q600" s="292"/>
      <c r="R600" s="292"/>
      <c r="S600" s="292"/>
      <c r="T600" s="292"/>
      <c r="U600" s="292"/>
      <c r="V600" s="292"/>
      <c r="W600" s="292"/>
      <c r="X600" s="292"/>
      <c r="Y600" s="292"/>
    </row>
    <row r="601" spans="1:81" s="114" customFormat="1" ht="12.75">
      <c r="A601" s="36">
        <v>3</v>
      </c>
      <c r="B601" s="7" t="s">
        <v>339</v>
      </c>
      <c r="C601" s="22"/>
      <c r="D601" s="22"/>
      <c r="E601" s="37" t="s">
        <v>2898</v>
      </c>
      <c r="F601" s="78">
        <v>15000</v>
      </c>
      <c r="G601" s="133" t="s">
        <v>100</v>
      </c>
      <c r="H601" s="22"/>
      <c r="I601" s="133">
        <v>1984</v>
      </c>
      <c r="J601" s="292"/>
      <c r="K601" s="292"/>
      <c r="L601" s="292"/>
      <c r="M601" s="292"/>
      <c r="N601" s="292"/>
      <c r="O601" s="292"/>
      <c r="P601" s="292"/>
      <c r="Q601" s="292"/>
      <c r="R601" s="292"/>
      <c r="S601" s="292"/>
      <c r="T601" s="292"/>
      <c r="U601" s="292"/>
      <c r="V601" s="292"/>
      <c r="W601" s="292"/>
      <c r="X601" s="292"/>
      <c r="Y601" s="292"/>
    </row>
    <row r="602" spans="1:81" s="32" customFormat="1" ht="15">
      <c r="A602" s="318"/>
      <c r="F602" s="269"/>
      <c r="G602" s="108"/>
    </row>
    <row r="603" spans="1:81" s="32" customFormat="1" ht="15">
      <c r="A603" s="318"/>
      <c r="F603" s="269"/>
      <c r="G603" s="108"/>
    </row>
    <row r="604" spans="1:81" s="24" customFormat="1">
      <c r="A604" s="112">
        <v>31</v>
      </c>
      <c r="B604" s="111" t="s">
        <v>629</v>
      </c>
      <c r="C604" s="79"/>
      <c r="D604" s="23"/>
      <c r="E604" s="23"/>
      <c r="F604" s="262"/>
      <c r="G604" s="43"/>
      <c r="H604" s="23"/>
      <c r="I604" s="23"/>
      <c r="J604" s="23"/>
      <c r="K604" s="23"/>
      <c r="L604" s="23"/>
      <c r="M604" s="23"/>
      <c r="N604" s="23"/>
      <c r="O604" s="23"/>
      <c r="P604" s="23"/>
      <c r="Q604" s="23"/>
    </row>
    <row r="605" spans="1:81" s="25" customFormat="1" ht="12.75" customHeight="1">
      <c r="A605" s="316" t="s">
        <v>0</v>
      </c>
      <c r="B605" s="275" t="s">
        <v>48</v>
      </c>
      <c r="C605" s="275" t="s">
        <v>27</v>
      </c>
      <c r="D605" s="275" t="s">
        <v>148</v>
      </c>
      <c r="E605" s="275" t="s">
        <v>2916</v>
      </c>
      <c r="F605" s="275" t="s">
        <v>2907</v>
      </c>
      <c r="G605" s="275" t="s">
        <v>19</v>
      </c>
      <c r="H605" s="275" t="s">
        <v>49</v>
      </c>
      <c r="I605" s="275" t="s">
        <v>50</v>
      </c>
      <c r="J605" s="275" t="s">
        <v>1147</v>
      </c>
      <c r="K605" s="275" t="s">
        <v>51</v>
      </c>
      <c r="L605" s="275"/>
      <c r="M605" s="275"/>
      <c r="N605" s="275"/>
      <c r="O605" s="275" t="s">
        <v>52</v>
      </c>
      <c r="P605" s="275"/>
      <c r="Q605" s="275"/>
      <c r="R605" s="275"/>
      <c r="S605" s="275" t="s">
        <v>53</v>
      </c>
      <c r="T605" s="275" t="s">
        <v>54</v>
      </c>
      <c r="U605" s="275" t="s">
        <v>55</v>
      </c>
      <c r="V605" s="275" t="s">
        <v>56</v>
      </c>
      <c r="W605" s="275" t="s">
        <v>57</v>
      </c>
      <c r="X605" s="275" t="s">
        <v>159</v>
      </c>
      <c r="Y605" s="275" t="s">
        <v>72</v>
      </c>
      <c r="Z605" s="294" t="s">
        <v>58</v>
      </c>
      <c r="AA605" s="294" t="s">
        <v>167</v>
      </c>
      <c r="AB605" s="294"/>
      <c r="AC605" s="294"/>
      <c r="AD605" s="294"/>
      <c r="AE605" s="294"/>
      <c r="AF605" s="294"/>
      <c r="AG605" s="294" t="s">
        <v>164</v>
      </c>
      <c r="AH605" s="294"/>
      <c r="AI605" s="294"/>
      <c r="AJ605" s="294" t="s">
        <v>59</v>
      </c>
      <c r="AK605" s="294"/>
      <c r="AL605" s="294" t="s">
        <v>60</v>
      </c>
      <c r="AM605" s="294"/>
      <c r="AN605" s="294" t="s">
        <v>302</v>
      </c>
      <c r="AO605" s="294"/>
      <c r="AP605" s="294"/>
      <c r="AQ605" s="294"/>
      <c r="AR605" s="294"/>
      <c r="AS605" s="294"/>
      <c r="AT605" s="294"/>
      <c r="AU605" s="294"/>
      <c r="AV605" s="294"/>
      <c r="AW605" s="294"/>
      <c r="AX605" s="294"/>
      <c r="AY605" s="294"/>
      <c r="AZ605" s="297" t="s">
        <v>5</v>
      </c>
      <c r="BA605" s="297"/>
      <c r="BB605" s="297"/>
      <c r="BC605" s="297"/>
      <c r="BD605" s="297"/>
      <c r="BE605" s="297"/>
      <c r="BF605" s="297"/>
      <c r="BG605" s="297"/>
      <c r="BH605" s="297"/>
      <c r="BI605" s="297"/>
      <c r="BJ605" s="297"/>
      <c r="BK605" s="297"/>
      <c r="BL605" s="297"/>
      <c r="BM605" s="297"/>
      <c r="BN605" s="299" t="s">
        <v>61</v>
      </c>
      <c r="BO605" s="299"/>
      <c r="BP605" s="299"/>
      <c r="BQ605" s="299"/>
      <c r="BR605" s="299"/>
      <c r="BS605" s="299"/>
      <c r="BT605" s="299"/>
      <c r="BU605" s="299"/>
      <c r="BV605" s="299"/>
      <c r="BW605" s="299"/>
      <c r="BX605" s="299"/>
      <c r="BY605" s="299"/>
      <c r="BZ605" s="299"/>
      <c r="CA605" s="299"/>
      <c r="CB605" s="299"/>
      <c r="CC605" s="299"/>
    </row>
    <row r="606" spans="1:81" s="26" customFormat="1" ht="77.25" thickBot="1">
      <c r="A606" s="317"/>
      <c r="B606" s="276"/>
      <c r="C606" s="276"/>
      <c r="D606" s="276"/>
      <c r="E606" s="276"/>
      <c r="F606" s="276"/>
      <c r="G606" s="276"/>
      <c r="H606" s="276"/>
      <c r="I606" s="276"/>
      <c r="J606" s="276"/>
      <c r="K606" s="224" t="s">
        <v>62</v>
      </c>
      <c r="L606" s="224" t="s">
        <v>63</v>
      </c>
      <c r="M606" s="224" t="s">
        <v>64</v>
      </c>
      <c r="N606" s="224" t="s">
        <v>65</v>
      </c>
      <c r="O606" s="224" t="s">
        <v>66</v>
      </c>
      <c r="P606" s="224" t="s">
        <v>67</v>
      </c>
      <c r="Q606" s="224" t="s">
        <v>68</v>
      </c>
      <c r="R606" s="224" t="s">
        <v>69</v>
      </c>
      <c r="S606" s="276"/>
      <c r="T606" s="276"/>
      <c r="U606" s="276"/>
      <c r="V606" s="276"/>
      <c r="W606" s="276"/>
      <c r="X606" s="276"/>
      <c r="Y606" s="276"/>
      <c r="Z606" s="295"/>
      <c r="AA606" s="296" t="s">
        <v>28</v>
      </c>
      <c r="AB606" s="296" t="s">
        <v>165</v>
      </c>
      <c r="AC606" s="296" t="s">
        <v>166</v>
      </c>
      <c r="AD606" s="296" t="s">
        <v>70</v>
      </c>
      <c r="AE606" s="296" t="s">
        <v>71</v>
      </c>
      <c r="AF606" s="296" t="s">
        <v>72</v>
      </c>
      <c r="AG606" s="296" t="s">
        <v>73</v>
      </c>
      <c r="AH606" s="296" t="s">
        <v>30</v>
      </c>
      <c r="AI606" s="296" t="s">
        <v>72</v>
      </c>
      <c r="AJ606" s="296" t="s">
        <v>29</v>
      </c>
      <c r="AK606" s="296" t="s">
        <v>72</v>
      </c>
      <c r="AL606" s="296" t="s">
        <v>74</v>
      </c>
      <c r="AM606" s="296" t="s">
        <v>75</v>
      </c>
      <c r="AN606" s="296" t="s">
        <v>76</v>
      </c>
      <c r="AO606" s="296" t="s">
        <v>77</v>
      </c>
      <c r="AP606" s="296" t="s">
        <v>78</v>
      </c>
      <c r="AQ606" s="296" t="s">
        <v>79</v>
      </c>
      <c r="AR606" s="296" t="s">
        <v>80</v>
      </c>
      <c r="AS606" s="296" t="s">
        <v>81</v>
      </c>
      <c r="AT606" s="296" t="s">
        <v>82</v>
      </c>
      <c r="AU606" s="296" t="s">
        <v>303</v>
      </c>
      <c r="AV606" s="296" t="s">
        <v>83</v>
      </c>
      <c r="AW606" s="296" t="s">
        <v>84</v>
      </c>
      <c r="AX606" s="296" t="s">
        <v>85</v>
      </c>
      <c r="AY606" s="296" t="s">
        <v>169</v>
      </c>
      <c r="AZ606" s="298" t="s">
        <v>86</v>
      </c>
      <c r="BA606" s="298" t="s">
        <v>87</v>
      </c>
      <c r="BB606" s="298" t="s">
        <v>88</v>
      </c>
      <c r="BC606" s="298" t="s">
        <v>89</v>
      </c>
      <c r="BD606" s="298" t="s">
        <v>90</v>
      </c>
      <c r="BE606" s="298" t="s">
        <v>162</v>
      </c>
      <c r="BF606" s="298" t="s">
        <v>149</v>
      </c>
      <c r="BG606" s="298" t="s">
        <v>150</v>
      </c>
      <c r="BH606" s="298" t="s">
        <v>20</v>
      </c>
      <c r="BI606" s="298" t="s">
        <v>21</v>
      </c>
      <c r="BJ606" s="298" t="s">
        <v>22</v>
      </c>
      <c r="BK606" s="298" t="s">
        <v>91</v>
      </c>
      <c r="BL606" s="298" t="s">
        <v>23</v>
      </c>
      <c r="BM606" s="298" t="s">
        <v>24</v>
      </c>
      <c r="BN606" s="300" t="s">
        <v>25</v>
      </c>
      <c r="BO606" s="300" t="s">
        <v>18</v>
      </c>
      <c r="BP606" s="300" t="s">
        <v>151</v>
      </c>
      <c r="BQ606" s="300" t="s">
        <v>152</v>
      </c>
      <c r="BR606" s="300" t="s">
        <v>153</v>
      </c>
      <c r="BS606" s="300" t="s">
        <v>154</v>
      </c>
      <c r="BT606" s="300" t="s">
        <v>155</v>
      </c>
      <c r="BU606" s="300" t="s">
        <v>92</v>
      </c>
      <c r="BV606" s="300" t="s">
        <v>93</v>
      </c>
      <c r="BW606" s="300" t="s">
        <v>94</v>
      </c>
      <c r="BX606" s="300" t="s">
        <v>156</v>
      </c>
      <c r="BY606" s="300" t="s">
        <v>95</v>
      </c>
      <c r="BZ606" s="300" t="s">
        <v>163</v>
      </c>
      <c r="CA606" s="300" t="s">
        <v>96</v>
      </c>
      <c r="CB606" s="300" t="s">
        <v>97</v>
      </c>
      <c r="CC606" s="300" t="s">
        <v>24</v>
      </c>
    </row>
    <row r="607" spans="1:81" s="124" customFormat="1" ht="13.5" thickTop="1">
      <c r="A607" s="36">
        <v>1</v>
      </c>
      <c r="B607" s="76" t="s">
        <v>1937</v>
      </c>
      <c r="C607" s="76" t="s">
        <v>1934</v>
      </c>
      <c r="D607" s="37"/>
      <c r="E607" s="33" t="s">
        <v>2896</v>
      </c>
      <c r="F607" s="78">
        <v>3335850</v>
      </c>
      <c r="G607" s="37" t="s">
        <v>157</v>
      </c>
      <c r="H607" s="39">
        <v>953.1</v>
      </c>
      <c r="I607" s="38">
        <v>1960</v>
      </c>
      <c r="J607" s="38"/>
      <c r="K607" s="38" t="s">
        <v>118</v>
      </c>
      <c r="L607" s="38" t="s">
        <v>138</v>
      </c>
      <c r="M607" s="4" t="s">
        <v>104</v>
      </c>
      <c r="N607" s="4" t="s">
        <v>104</v>
      </c>
      <c r="O607" s="37" t="s">
        <v>792</v>
      </c>
      <c r="P607" s="37"/>
      <c r="Q607" s="37"/>
      <c r="R607" s="37" t="s">
        <v>108</v>
      </c>
      <c r="S607" s="4"/>
      <c r="T607" s="37" t="s">
        <v>1153</v>
      </c>
      <c r="U607" s="37" t="s">
        <v>109</v>
      </c>
      <c r="V607" s="4" t="s">
        <v>104</v>
      </c>
      <c r="W607" s="4" t="s">
        <v>104</v>
      </c>
      <c r="X607" s="4"/>
      <c r="Y607" s="77"/>
      <c r="Z607" s="4" t="s">
        <v>109</v>
      </c>
      <c r="AA607" s="4" t="s">
        <v>104</v>
      </c>
      <c r="AB607" s="4"/>
      <c r="AC607" s="4"/>
      <c r="AD607" s="4"/>
      <c r="AE607" s="4" t="s">
        <v>109</v>
      </c>
      <c r="AF607" s="4"/>
      <c r="AG607" s="4" t="s">
        <v>109</v>
      </c>
      <c r="AH607" s="4"/>
      <c r="AI607" s="4"/>
      <c r="AJ607" s="4"/>
      <c r="AK607" s="4"/>
      <c r="AL607" s="4" t="s">
        <v>111</v>
      </c>
      <c r="AM607" s="4" t="s">
        <v>1772</v>
      </c>
      <c r="AN607" s="4" t="s">
        <v>109</v>
      </c>
      <c r="AO607" s="4" t="s">
        <v>109</v>
      </c>
      <c r="AP607" s="4" t="s">
        <v>109</v>
      </c>
      <c r="AQ607" s="4" t="s">
        <v>109</v>
      </c>
      <c r="AR607" s="4" t="s">
        <v>109</v>
      </c>
      <c r="AS607" s="4" t="s">
        <v>109</v>
      </c>
      <c r="AT607" s="4" t="s">
        <v>109</v>
      </c>
      <c r="AU607" s="4" t="s">
        <v>109</v>
      </c>
      <c r="AV607" s="4" t="s">
        <v>109</v>
      </c>
      <c r="AW607" s="4" t="s">
        <v>109</v>
      </c>
      <c r="AX607" s="4" t="s">
        <v>109</v>
      </c>
      <c r="AY607" s="4"/>
      <c r="AZ607" s="4" t="s">
        <v>104</v>
      </c>
      <c r="BA607" s="4" t="s">
        <v>104</v>
      </c>
      <c r="BB607" s="4" t="s">
        <v>104</v>
      </c>
      <c r="BC607" s="4" t="s">
        <v>104</v>
      </c>
      <c r="BD607" s="4" t="s">
        <v>104</v>
      </c>
      <c r="BE607" s="4" t="s">
        <v>109</v>
      </c>
      <c r="BF607" s="37" t="s">
        <v>1933</v>
      </c>
      <c r="BG607" s="37"/>
      <c r="BH607" s="4" t="s">
        <v>109</v>
      </c>
      <c r="BI607" s="4" t="s">
        <v>109</v>
      </c>
      <c r="BJ607" s="4" t="s">
        <v>109</v>
      </c>
      <c r="BK607" s="4" t="s">
        <v>104</v>
      </c>
      <c r="BL607" s="4" t="s">
        <v>104</v>
      </c>
      <c r="BM607" s="4"/>
      <c r="BN607" s="4" t="s">
        <v>104</v>
      </c>
      <c r="BO607" s="77" t="s">
        <v>104</v>
      </c>
      <c r="BP607" s="37" t="s">
        <v>773</v>
      </c>
      <c r="BQ607" s="37"/>
      <c r="BR607" s="37"/>
      <c r="BS607" s="37"/>
      <c r="BT607" s="37"/>
      <c r="BU607" s="77" t="s">
        <v>109</v>
      </c>
      <c r="BV607" s="77" t="s">
        <v>109</v>
      </c>
      <c r="BW607" s="77" t="s">
        <v>109</v>
      </c>
      <c r="BX607" s="38"/>
      <c r="BY607" s="77" t="s">
        <v>109</v>
      </c>
      <c r="BZ607" s="77"/>
      <c r="CA607" s="77" t="s">
        <v>104</v>
      </c>
      <c r="CB607" s="77" t="s">
        <v>109</v>
      </c>
      <c r="CC607" s="77"/>
    </row>
    <row r="608" spans="1:81" s="124" customFormat="1" ht="12.75">
      <c r="A608" s="36">
        <v>2</v>
      </c>
      <c r="B608" s="76" t="s">
        <v>1936</v>
      </c>
      <c r="C608" s="76" t="s">
        <v>1934</v>
      </c>
      <c r="D608" s="37"/>
      <c r="E608" s="33" t="s">
        <v>2896</v>
      </c>
      <c r="F608" s="78">
        <v>1335250</v>
      </c>
      <c r="G608" s="37" t="s">
        <v>157</v>
      </c>
      <c r="H608" s="39">
        <v>381.5</v>
      </c>
      <c r="I608" s="38">
        <v>1975</v>
      </c>
      <c r="J608" s="38"/>
      <c r="K608" s="38" t="s">
        <v>118</v>
      </c>
      <c r="L608" s="38" t="s">
        <v>103</v>
      </c>
      <c r="M608" s="4" t="s">
        <v>109</v>
      </c>
      <c r="N608" s="4" t="s">
        <v>109</v>
      </c>
      <c r="O608" s="37" t="s">
        <v>792</v>
      </c>
      <c r="P608" s="37"/>
      <c r="Q608" s="37"/>
      <c r="R608" s="37" t="s">
        <v>108</v>
      </c>
      <c r="S608" s="4"/>
      <c r="T608" s="37" t="s">
        <v>1153</v>
      </c>
      <c r="U608" s="37" t="s">
        <v>109</v>
      </c>
      <c r="V608" s="4" t="s">
        <v>104</v>
      </c>
      <c r="W608" s="4" t="s">
        <v>104</v>
      </c>
      <c r="X608" s="4"/>
      <c r="Y608" s="77"/>
      <c r="Z608" s="4" t="s">
        <v>109</v>
      </c>
      <c r="AA608" s="4" t="s">
        <v>104</v>
      </c>
      <c r="AB608" s="4"/>
      <c r="AC608" s="4"/>
      <c r="AD608" s="4"/>
      <c r="AE608" s="4" t="s">
        <v>109</v>
      </c>
      <c r="AF608" s="4"/>
      <c r="AG608" s="4" t="s">
        <v>109</v>
      </c>
      <c r="AH608" s="4"/>
      <c r="AI608" s="4"/>
      <c r="AJ608" s="4"/>
      <c r="AK608" s="4"/>
      <c r="AL608" s="4" t="s">
        <v>111</v>
      </c>
      <c r="AM608" s="4" t="s">
        <v>1772</v>
      </c>
      <c r="AN608" s="4" t="s">
        <v>109</v>
      </c>
      <c r="AO608" s="4" t="s">
        <v>109</v>
      </c>
      <c r="AP608" s="4" t="s">
        <v>109</v>
      </c>
      <c r="AQ608" s="4" t="s">
        <v>109</v>
      </c>
      <c r="AR608" s="4" t="s">
        <v>109</v>
      </c>
      <c r="AS608" s="4" t="s">
        <v>109</v>
      </c>
      <c r="AT608" s="4" t="s">
        <v>109</v>
      </c>
      <c r="AU608" s="4" t="s">
        <v>109</v>
      </c>
      <c r="AV608" s="4" t="s">
        <v>109</v>
      </c>
      <c r="AW608" s="4" t="s">
        <v>109</v>
      </c>
      <c r="AX608" s="4" t="s">
        <v>109</v>
      </c>
      <c r="AY608" s="4"/>
      <c r="AZ608" s="4" t="s">
        <v>104</v>
      </c>
      <c r="BA608" s="4" t="s">
        <v>104</v>
      </c>
      <c r="BB608" s="4" t="s">
        <v>104</v>
      </c>
      <c r="BC608" s="4" t="s">
        <v>104</v>
      </c>
      <c r="BD608" s="4" t="s">
        <v>104</v>
      </c>
      <c r="BE608" s="4" t="s">
        <v>109</v>
      </c>
      <c r="BF608" s="37" t="s">
        <v>1933</v>
      </c>
      <c r="BG608" s="37"/>
      <c r="BH608" s="4" t="s">
        <v>109</v>
      </c>
      <c r="BI608" s="4" t="s">
        <v>109</v>
      </c>
      <c r="BJ608" s="4" t="s">
        <v>109</v>
      </c>
      <c r="BK608" s="4" t="s">
        <v>104</v>
      </c>
      <c r="BL608" s="4" t="s">
        <v>104</v>
      </c>
      <c r="BM608" s="4"/>
      <c r="BN608" s="4" t="s">
        <v>104</v>
      </c>
      <c r="BO608" s="77" t="s">
        <v>104</v>
      </c>
      <c r="BP608" s="37" t="s">
        <v>118</v>
      </c>
      <c r="BQ608" s="37"/>
      <c r="BR608" s="37"/>
      <c r="BS608" s="37"/>
      <c r="BT608" s="37"/>
      <c r="BU608" s="77" t="s">
        <v>109</v>
      </c>
      <c r="BV608" s="77" t="s">
        <v>109</v>
      </c>
      <c r="BW608" s="77" t="s">
        <v>109</v>
      </c>
      <c r="BX608" s="38"/>
      <c r="BY608" s="77" t="s">
        <v>109</v>
      </c>
      <c r="BZ608" s="77"/>
      <c r="CA608" s="77" t="s">
        <v>104</v>
      </c>
      <c r="CB608" s="77" t="s">
        <v>109</v>
      </c>
      <c r="CC608" s="77"/>
    </row>
    <row r="609" spans="1:81" s="124" customFormat="1" ht="12.75">
      <c r="A609" s="36">
        <v>3</v>
      </c>
      <c r="B609" s="76" t="s">
        <v>1935</v>
      </c>
      <c r="C609" s="76" t="s">
        <v>1934</v>
      </c>
      <c r="D609" s="37"/>
      <c r="E609" s="33" t="s">
        <v>2896</v>
      </c>
      <c r="F609" s="78">
        <v>1199100</v>
      </c>
      <c r="G609" s="37" t="s">
        <v>157</v>
      </c>
      <c r="H609" s="39">
        <v>342.6</v>
      </c>
      <c r="I609" s="38">
        <v>1984</v>
      </c>
      <c r="J609" s="38"/>
      <c r="K609" s="38" t="s">
        <v>138</v>
      </c>
      <c r="L609" s="38" t="s">
        <v>103</v>
      </c>
      <c r="M609" s="4" t="s">
        <v>109</v>
      </c>
      <c r="N609" s="4" t="s">
        <v>109</v>
      </c>
      <c r="O609" s="37" t="s">
        <v>792</v>
      </c>
      <c r="P609" s="37"/>
      <c r="Q609" s="37"/>
      <c r="R609" s="37" t="s">
        <v>108</v>
      </c>
      <c r="S609" s="4"/>
      <c r="T609" s="37" t="s">
        <v>1153</v>
      </c>
      <c r="U609" s="37" t="s">
        <v>104</v>
      </c>
      <c r="V609" s="4" t="s">
        <v>104</v>
      </c>
      <c r="W609" s="4" t="s">
        <v>104</v>
      </c>
      <c r="X609" s="4"/>
      <c r="Y609" s="77"/>
      <c r="Z609" s="4" t="s">
        <v>109</v>
      </c>
      <c r="AA609" s="4" t="s">
        <v>104</v>
      </c>
      <c r="AB609" s="4"/>
      <c r="AC609" s="4"/>
      <c r="AD609" s="4"/>
      <c r="AE609" s="4" t="s">
        <v>109</v>
      </c>
      <c r="AF609" s="4"/>
      <c r="AG609" s="4" t="s">
        <v>109</v>
      </c>
      <c r="AH609" s="4"/>
      <c r="AI609" s="4"/>
      <c r="AJ609" s="4"/>
      <c r="AK609" s="4"/>
      <c r="AL609" s="4" t="s">
        <v>111</v>
      </c>
      <c r="AM609" s="4" t="s">
        <v>1772</v>
      </c>
      <c r="AN609" s="4" t="s">
        <v>109</v>
      </c>
      <c r="AO609" s="4" t="s">
        <v>109</v>
      </c>
      <c r="AP609" s="4" t="s">
        <v>109</v>
      </c>
      <c r="AQ609" s="4" t="s">
        <v>109</v>
      </c>
      <c r="AR609" s="4" t="s">
        <v>109</v>
      </c>
      <c r="AS609" s="4" t="s">
        <v>109</v>
      </c>
      <c r="AT609" s="4" t="s">
        <v>109</v>
      </c>
      <c r="AU609" s="4" t="s">
        <v>109</v>
      </c>
      <c r="AV609" s="4" t="s">
        <v>109</v>
      </c>
      <c r="AW609" s="4" t="s">
        <v>109</v>
      </c>
      <c r="AX609" s="4" t="s">
        <v>109</v>
      </c>
      <c r="AY609" s="4"/>
      <c r="AZ609" s="4" t="s">
        <v>104</v>
      </c>
      <c r="BA609" s="4" t="s">
        <v>104</v>
      </c>
      <c r="BB609" s="4" t="s">
        <v>104</v>
      </c>
      <c r="BC609" s="4" t="s">
        <v>104</v>
      </c>
      <c r="BD609" s="4" t="s">
        <v>104</v>
      </c>
      <c r="BE609" s="4" t="s">
        <v>109</v>
      </c>
      <c r="BF609" s="37" t="s">
        <v>1933</v>
      </c>
      <c r="BG609" s="37"/>
      <c r="BH609" s="4" t="s">
        <v>109</v>
      </c>
      <c r="BI609" s="4" t="s">
        <v>109</v>
      </c>
      <c r="BJ609" s="4" t="s">
        <v>109</v>
      </c>
      <c r="BK609" s="4" t="s">
        <v>104</v>
      </c>
      <c r="BL609" s="4" t="s">
        <v>104</v>
      </c>
      <c r="BM609" s="4"/>
      <c r="BN609" s="4" t="s">
        <v>104</v>
      </c>
      <c r="BO609" s="77" t="s">
        <v>104</v>
      </c>
      <c r="BP609" s="37" t="s">
        <v>773</v>
      </c>
      <c r="BQ609" s="37"/>
      <c r="BR609" s="37"/>
      <c r="BS609" s="37"/>
      <c r="BT609" s="37"/>
      <c r="BU609" s="77" t="s">
        <v>109</v>
      </c>
      <c r="BV609" s="77" t="s">
        <v>109</v>
      </c>
      <c r="BW609" s="77" t="s">
        <v>109</v>
      </c>
      <c r="BX609" s="38"/>
      <c r="BY609" s="77" t="s">
        <v>109</v>
      </c>
      <c r="BZ609" s="77"/>
      <c r="CA609" s="77" t="s">
        <v>104</v>
      </c>
      <c r="CB609" s="77" t="s">
        <v>109</v>
      </c>
      <c r="CC609" s="77"/>
    </row>
    <row r="610" spans="1:81" s="46" customFormat="1" ht="12.75">
      <c r="A610" s="36">
        <v>4</v>
      </c>
      <c r="B610" s="7" t="s">
        <v>1165</v>
      </c>
      <c r="C610" s="21"/>
      <c r="D610" s="21"/>
      <c r="E610" s="37" t="s">
        <v>2898</v>
      </c>
      <c r="F610" s="78">
        <v>245000</v>
      </c>
      <c r="G610" s="221" t="s">
        <v>100</v>
      </c>
      <c r="H610" s="21"/>
      <c r="I610" s="21"/>
      <c r="J610" s="47"/>
      <c r="K610" s="47"/>
      <c r="L610" s="47"/>
      <c r="M610" s="47"/>
      <c r="N610" s="47"/>
      <c r="O610" s="47"/>
      <c r="P610" s="47"/>
      <c r="Q610" s="47"/>
      <c r="R610" s="47"/>
      <c r="S610" s="47"/>
      <c r="T610" s="47"/>
      <c r="U610" s="47"/>
      <c r="V610" s="47"/>
      <c r="W610" s="47"/>
      <c r="X610" s="47"/>
      <c r="Y610" s="47"/>
    </row>
    <row r="611" spans="1:81" s="32" customFormat="1" ht="15">
      <c r="A611" s="318"/>
      <c r="F611" s="269"/>
      <c r="G611" s="108"/>
    </row>
    <row r="612" spans="1:81" s="32" customFormat="1" ht="15">
      <c r="A612" s="318"/>
      <c r="F612" s="269"/>
      <c r="G612" s="108"/>
    </row>
    <row r="613" spans="1:81" s="24" customFormat="1">
      <c r="A613" s="112">
        <v>32</v>
      </c>
      <c r="B613" s="111" t="s">
        <v>683</v>
      </c>
      <c r="C613" s="79"/>
      <c r="D613" s="23"/>
      <c r="E613" s="23"/>
      <c r="F613" s="262"/>
      <c r="G613" s="43"/>
      <c r="H613" s="23"/>
      <c r="I613" s="23"/>
      <c r="J613" s="23"/>
      <c r="K613" s="23"/>
      <c r="L613" s="23"/>
      <c r="M613" s="23"/>
      <c r="N613" s="23"/>
      <c r="O613" s="23"/>
      <c r="P613" s="23"/>
      <c r="Q613" s="23"/>
    </row>
    <row r="614" spans="1:81" s="25" customFormat="1" ht="12.75" customHeight="1">
      <c r="A614" s="316" t="s">
        <v>0</v>
      </c>
      <c r="B614" s="275" t="s">
        <v>48</v>
      </c>
      <c r="C614" s="275" t="s">
        <v>27</v>
      </c>
      <c r="D614" s="275" t="s">
        <v>148</v>
      </c>
      <c r="E614" s="275" t="s">
        <v>2916</v>
      </c>
      <c r="F614" s="275" t="s">
        <v>2907</v>
      </c>
      <c r="G614" s="275" t="s">
        <v>19</v>
      </c>
      <c r="H614" s="275" t="s">
        <v>49</v>
      </c>
      <c r="I614" s="275" t="s">
        <v>50</v>
      </c>
      <c r="J614" s="275" t="s">
        <v>1147</v>
      </c>
      <c r="K614" s="275" t="s">
        <v>51</v>
      </c>
      <c r="L614" s="275"/>
      <c r="M614" s="275"/>
      <c r="N614" s="275"/>
      <c r="O614" s="275" t="s">
        <v>52</v>
      </c>
      <c r="P614" s="275"/>
      <c r="Q614" s="275"/>
      <c r="R614" s="275"/>
      <c r="S614" s="275" t="s">
        <v>53</v>
      </c>
      <c r="T614" s="275" t="s">
        <v>54</v>
      </c>
      <c r="U614" s="275" t="s">
        <v>55</v>
      </c>
      <c r="V614" s="275" t="s">
        <v>56</v>
      </c>
      <c r="W614" s="275" t="s">
        <v>57</v>
      </c>
      <c r="X614" s="275" t="s">
        <v>159</v>
      </c>
      <c r="Y614" s="275" t="s">
        <v>72</v>
      </c>
      <c r="Z614" s="294" t="s">
        <v>58</v>
      </c>
      <c r="AA614" s="294" t="s">
        <v>167</v>
      </c>
      <c r="AB614" s="294"/>
      <c r="AC614" s="294"/>
      <c r="AD614" s="294"/>
      <c r="AE614" s="294"/>
      <c r="AF614" s="294"/>
      <c r="AG614" s="294" t="s">
        <v>164</v>
      </c>
      <c r="AH614" s="294"/>
      <c r="AI614" s="294"/>
      <c r="AJ614" s="294" t="s">
        <v>59</v>
      </c>
      <c r="AK614" s="294"/>
      <c r="AL614" s="294" t="s">
        <v>60</v>
      </c>
      <c r="AM614" s="294"/>
      <c r="AN614" s="294" t="s">
        <v>302</v>
      </c>
      <c r="AO614" s="294"/>
      <c r="AP614" s="294"/>
      <c r="AQ614" s="294"/>
      <c r="AR614" s="294"/>
      <c r="AS614" s="294"/>
      <c r="AT614" s="294"/>
      <c r="AU614" s="294"/>
      <c r="AV614" s="294"/>
      <c r="AW614" s="294"/>
      <c r="AX614" s="294"/>
      <c r="AY614" s="294"/>
      <c r="AZ614" s="297" t="s">
        <v>5</v>
      </c>
      <c r="BA614" s="297"/>
      <c r="BB614" s="297"/>
      <c r="BC614" s="297"/>
      <c r="BD614" s="297"/>
      <c r="BE614" s="297"/>
      <c r="BF614" s="297"/>
      <c r="BG614" s="297"/>
      <c r="BH614" s="297"/>
      <c r="BI614" s="297"/>
      <c r="BJ614" s="297"/>
      <c r="BK614" s="297"/>
      <c r="BL614" s="297"/>
      <c r="BM614" s="297"/>
      <c r="BN614" s="299" t="s">
        <v>61</v>
      </c>
      <c r="BO614" s="299"/>
      <c r="BP614" s="299"/>
      <c r="BQ614" s="299"/>
      <c r="BR614" s="299"/>
      <c r="BS614" s="299"/>
      <c r="BT614" s="299"/>
      <c r="BU614" s="299"/>
      <c r="BV614" s="299"/>
      <c r="BW614" s="299"/>
      <c r="BX614" s="299"/>
      <c r="BY614" s="299"/>
      <c r="BZ614" s="299"/>
      <c r="CA614" s="299"/>
      <c r="CB614" s="299"/>
      <c r="CC614" s="299"/>
    </row>
    <row r="615" spans="1:81" s="26" customFormat="1" ht="77.25" thickBot="1">
      <c r="A615" s="317"/>
      <c r="B615" s="276"/>
      <c r="C615" s="276"/>
      <c r="D615" s="276"/>
      <c r="E615" s="276"/>
      <c r="F615" s="276"/>
      <c r="G615" s="276"/>
      <c r="H615" s="276"/>
      <c r="I615" s="276"/>
      <c r="J615" s="276"/>
      <c r="K615" s="224" t="s">
        <v>62</v>
      </c>
      <c r="L615" s="224" t="s">
        <v>63</v>
      </c>
      <c r="M615" s="224" t="s">
        <v>64</v>
      </c>
      <c r="N615" s="224" t="s">
        <v>65</v>
      </c>
      <c r="O615" s="224" t="s">
        <v>66</v>
      </c>
      <c r="P615" s="224" t="s">
        <v>67</v>
      </c>
      <c r="Q615" s="224" t="s">
        <v>68</v>
      </c>
      <c r="R615" s="224" t="s">
        <v>69</v>
      </c>
      <c r="S615" s="276"/>
      <c r="T615" s="276"/>
      <c r="U615" s="276"/>
      <c r="V615" s="276"/>
      <c r="W615" s="276"/>
      <c r="X615" s="276"/>
      <c r="Y615" s="276"/>
      <c r="Z615" s="295"/>
      <c r="AA615" s="296" t="s">
        <v>28</v>
      </c>
      <c r="AB615" s="296" t="s">
        <v>165</v>
      </c>
      <c r="AC615" s="296" t="s">
        <v>166</v>
      </c>
      <c r="AD615" s="296" t="s">
        <v>70</v>
      </c>
      <c r="AE615" s="296" t="s">
        <v>71</v>
      </c>
      <c r="AF615" s="296" t="s">
        <v>72</v>
      </c>
      <c r="AG615" s="296" t="s">
        <v>73</v>
      </c>
      <c r="AH615" s="296" t="s">
        <v>30</v>
      </c>
      <c r="AI615" s="296" t="s">
        <v>72</v>
      </c>
      <c r="AJ615" s="296" t="s">
        <v>29</v>
      </c>
      <c r="AK615" s="296" t="s">
        <v>72</v>
      </c>
      <c r="AL615" s="296" t="s">
        <v>74</v>
      </c>
      <c r="AM615" s="296" t="s">
        <v>75</v>
      </c>
      <c r="AN615" s="296" t="s">
        <v>76</v>
      </c>
      <c r="AO615" s="296" t="s">
        <v>77</v>
      </c>
      <c r="AP615" s="296" t="s">
        <v>78</v>
      </c>
      <c r="AQ615" s="296" t="s">
        <v>79</v>
      </c>
      <c r="AR615" s="296" t="s">
        <v>80</v>
      </c>
      <c r="AS615" s="296" t="s">
        <v>81</v>
      </c>
      <c r="AT615" s="296" t="s">
        <v>82</v>
      </c>
      <c r="AU615" s="296" t="s">
        <v>303</v>
      </c>
      <c r="AV615" s="296" t="s">
        <v>83</v>
      </c>
      <c r="AW615" s="296" t="s">
        <v>84</v>
      </c>
      <c r="AX615" s="296" t="s">
        <v>85</v>
      </c>
      <c r="AY615" s="296" t="s">
        <v>169</v>
      </c>
      <c r="AZ615" s="298" t="s">
        <v>86</v>
      </c>
      <c r="BA615" s="298" t="s">
        <v>87</v>
      </c>
      <c r="BB615" s="298" t="s">
        <v>88</v>
      </c>
      <c r="BC615" s="298" t="s">
        <v>89</v>
      </c>
      <c r="BD615" s="298" t="s">
        <v>90</v>
      </c>
      <c r="BE615" s="298" t="s">
        <v>162</v>
      </c>
      <c r="BF615" s="298" t="s">
        <v>149</v>
      </c>
      <c r="BG615" s="298" t="s">
        <v>150</v>
      </c>
      <c r="BH615" s="298" t="s">
        <v>20</v>
      </c>
      <c r="BI615" s="298" t="s">
        <v>21</v>
      </c>
      <c r="BJ615" s="298" t="s">
        <v>22</v>
      </c>
      <c r="BK615" s="298" t="s">
        <v>91</v>
      </c>
      <c r="BL615" s="298" t="s">
        <v>23</v>
      </c>
      <c r="BM615" s="298" t="s">
        <v>24</v>
      </c>
      <c r="BN615" s="300" t="s">
        <v>25</v>
      </c>
      <c r="BO615" s="300" t="s">
        <v>18</v>
      </c>
      <c r="BP615" s="300" t="s">
        <v>151</v>
      </c>
      <c r="BQ615" s="300" t="s">
        <v>152</v>
      </c>
      <c r="BR615" s="300" t="s">
        <v>153</v>
      </c>
      <c r="BS615" s="300" t="s">
        <v>154</v>
      </c>
      <c r="BT615" s="300" t="s">
        <v>155</v>
      </c>
      <c r="BU615" s="300" t="s">
        <v>92</v>
      </c>
      <c r="BV615" s="300" t="s">
        <v>93</v>
      </c>
      <c r="BW615" s="300" t="s">
        <v>94</v>
      </c>
      <c r="BX615" s="300" t="s">
        <v>156</v>
      </c>
      <c r="BY615" s="300" t="s">
        <v>95</v>
      </c>
      <c r="BZ615" s="300" t="s">
        <v>163</v>
      </c>
      <c r="CA615" s="300" t="s">
        <v>96</v>
      </c>
      <c r="CB615" s="300" t="s">
        <v>97</v>
      </c>
      <c r="CC615" s="300" t="s">
        <v>24</v>
      </c>
    </row>
    <row r="616" spans="1:81" s="124" customFormat="1" ht="51.75" thickTop="1">
      <c r="A616" s="36">
        <v>1</v>
      </c>
      <c r="B616" s="76" t="s">
        <v>828</v>
      </c>
      <c r="C616" s="76" t="s">
        <v>1938</v>
      </c>
      <c r="D616" s="37" t="s">
        <v>99</v>
      </c>
      <c r="E616" s="33" t="s">
        <v>2896</v>
      </c>
      <c r="F616" s="78">
        <v>16172800</v>
      </c>
      <c r="G616" s="37" t="s">
        <v>157</v>
      </c>
      <c r="H616" s="39">
        <v>4620.8</v>
      </c>
      <c r="I616" s="38" t="s">
        <v>1949</v>
      </c>
      <c r="J616" s="38" t="s">
        <v>101</v>
      </c>
      <c r="K616" s="38">
        <v>2</v>
      </c>
      <c r="L616" s="38">
        <v>1</v>
      </c>
      <c r="M616" s="4" t="s">
        <v>104</v>
      </c>
      <c r="N616" s="4" t="s">
        <v>104</v>
      </c>
      <c r="O616" s="37" t="s">
        <v>826</v>
      </c>
      <c r="P616" s="27" t="s">
        <v>1948</v>
      </c>
      <c r="Q616" s="27" t="s">
        <v>1947</v>
      </c>
      <c r="R616" s="27" t="s">
        <v>1946</v>
      </c>
      <c r="S616" s="4"/>
      <c r="T616" s="37" t="s">
        <v>1175</v>
      </c>
      <c r="U616" s="27" t="s">
        <v>1945</v>
      </c>
      <c r="V616" s="4" t="s">
        <v>104</v>
      </c>
      <c r="W616" s="4" t="s">
        <v>104</v>
      </c>
      <c r="X616" s="77" t="s">
        <v>104</v>
      </c>
      <c r="Y616" s="311"/>
      <c r="Z616" s="4" t="s">
        <v>109</v>
      </c>
      <c r="AA616" s="4" t="s">
        <v>104</v>
      </c>
      <c r="AB616" s="4"/>
      <c r="AC616" s="4"/>
      <c r="AD616" s="4"/>
      <c r="AE616" s="4" t="s">
        <v>109</v>
      </c>
      <c r="AF616" s="4"/>
      <c r="AG616" s="4" t="s">
        <v>104</v>
      </c>
      <c r="AH616" s="19" t="s">
        <v>1944</v>
      </c>
      <c r="AI616" s="4"/>
      <c r="AJ616" s="4" t="s">
        <v>441</v>
      </c>
      <c r="AK616" s="4"/>
      <c r="AL616" s="4" t="s">
        <v>111</v>
      </c>
      <c r="AM616" s="4" t="s">
        <v>1772</v>
      </c>
      <c r="AN616" s="4" t="s">
        <v>441</v>
      </c>
      <c r="AO616" s="4" t="s">
        <v>441</v>
      </c>
      <c r="AP616" s="4" t="s">
        <v>441</v>
      </c>
      <c r="AQ616" s="4" t="s">
        <v>104</v>
      </c>
      <c r="AR616" s="4" t="s">
        <v>441</v>
      </c>
      <c r="AS616" s="4" t="s">
        <v>441</v>
      </c>
      <c r="AT616" s="4" t="s">
        <v>441</v>
      </c>
      <c r="AU616" s="4" t="s">
        <v>441</v>
      </c>
      <c r="AV616" s="4" t="s">
        <v>441</v>
      </c>
      <c r="AW616" s="4" t="s">
        <v>441</v>
      </c>
      <c r="AX616" s="4" t="s">
        <v>441</v>
      </c>
      <c r="AY616" s="4" t="s">
        <v>441</v>
      </c>
      <c r="AZ616" s="4" t="s">
        <v>104</v>
      </c>
      <c r="BA616" s="4" t="s">
        <v>104</v>
      </c>
      <c r="BB616" s="4" t="s">
        <v>104</v>
      </c>
      <c r="BC616" s="4" t="s">
        <v>104</v>
      </c>
      <c r="BD616" s="4" t="s">
        <v>109</v>
      </c>
      <c r="BE616" s="4" t="s">
        <v>109</v>
      </c>
      <c r="BF616" s="37" t="s">
        <v>1943</v>
      </c>
      <c r="BG616" s="37" t="s">
        <v>109</v>
      </c>
      <c r="BH616" s="4" t="s">
        <v>104</v>
      </c>
      <c r="BI616" s="4" t="s">
        <v>104</v>
      </c>
      <c r="BJ616" s="4" t="s">
        <v>1942</v>
      </c>
      <c r="BK616" s="4" t="s">
        <v>104</v>
      </c>
      <c r="BL616" s="4" t="s">
        <v>104</v>
      </c>
      <c r="BM616" s="4"/>
      <c r="BN616" s="4" t="s">
        <v>104</v>
      </c>
      <c r="BO616" s="77" t="s">
        <v>104</v>
      </c>
      <c r="BP616" s="37" t="s">
        <v>117</v>
      </c>
      <c r="BQ616" s="37" t="s">
        <v>103</v>
      </c>
      <c r="BR616" s="37" t="s">
        <v>118</v>
      </c>
      <c r="BS616" s="37"/>
      <c r="BT616" s="37"/>
      <c r="BU616" s="8" t="s">
        <v>1775</v>
      </c>
      <c r="BV616" s="77" t="s">
        <v>109</v>
      </c>
      <c r="BW616" s="77" t="s">
        <v>109</v>
      </c>
      <c r="BX616" s="38" t="s">
        <v>333</v>
      </c>
      <c r="BY616" s="77" t="s">
        <v>104</v>
      </c>
      <c r="BZ616" s="77" t="s">
        <v>104</v>
      </c>
      <c r="CA616" s="77" t="s">
        <v>104</v>
      </c>
      <c r="CB616" s="77" t="s">
        <v>109</v>
      </c>
      <c r="CC616" s="77" t="s">
        <v>1941</v>
      </c>
    </row>
    <row r="617" spans="1:81" s="124" customFormat="1" ht="12.75">
      <c r="A617" s="36">
        <v>2</v>
      </c>
      <c r="B617" s="76" t="s">
        <v>880</v>
      </c>
      <c r="C617" s="76" t="s">
        <v>1939</v>
      </c>
      <c r="D617" s="37"/>
      <c r="E617" s="37" t="s">
        <v>2897</v>
      </c>
      <c r="F617" s="78">
        <v>106840.35</v>
      </c>
      <c r="G617" s="37" t="s">
        <v>100</v>
      </c>
      <c r="H617" s="39"/>
      <c r="I617" s="38">
        <v>2012</v>
      </c>
      <c r="J617" s="38"/>
      <c r="K617" s="38"/>
      <c r="L617" s="38"/>
      <c r="M617" s="4"/>
      <c r="N617" s="4"/>
      <c r="O617" s="37"/>
      <c r="P617" s="37"/>
      <c r="Q617" s="37"/>
      <c r="R617" s="37"/>
      <c r="S617" s="4"/>
      <c r="T617" s="37"/>
      <c r="U617" s="37"/>
      <c r="V617" s="4"/>
      <c r="W617" s="4"/>
      <c r="X617" s="4"/>
      <c r="Y617" s="77"/>
      <c r="Z617" s="285"/>
      <c r="AA617" s="285"/>
      <c r="AB617" s="285"/>
      <c r="AC617" s="285"/>
      <c r="AD617" s="285"/>
      <c r="AE617" s="285"/>
      <c r="AF617" s="285"/>
      <c r="AG617" s="285"/>
      <c r="AH617" s="285"/>
      <c r="AI617" s="285"/>
      <c r="AJ617" s="285"/>
      <c r="AK617" s="285"/>
      <c r="AL617" s="285"/>
      <c r="AM617" s="285"/>
      <c r="AN617" s="285"/>
      <c r="AO617" s="285"/>
      <c r="AP617" s="285"/>
      <c r="AQ617" s="285"/>
      <c r="AR617" s="285"/>
      <c r="AS617" s="285"/>
      <c r="AT617" s="285"/>
      <c r="AU617" s="285"/>
      <c r="AV617" s="285"/>
      <c r="AW617" s="285"/>
      <c r="AX617" s="285"/>
      <c r="AY617" s="285"/>
      <c r="AZ617" s="285"/>
      <c r="BA617" s="285"/>
      <c r="BB617" s="285"/>
      <c r="BC617" s="285"/>
      <c r="BD617" s="285"/>
      <c r="BE617" s="285"/>
      <c r="BF617" s="286"/>
      <c r="BG617" s="286"/>
      <c r="BH617" s="285"/>
      <c r="BI617" s="285"/>
      <c r="BJ617" s="285"/>
      <c r="BK617" s="285"/>
      <c r="BL617" s="285"/>
      <c r="BM617" s="285"/>
      <c r="BN617" s="285"/>
      <c r="BO617" s="287"/>
      <c r="BP617" s="286"/>
      <c r="BQ617" s="286"/>
      <c r="BR617" s="286"/>
      <c r="BS617" s="286"/>
      <c r="BT617" s="286"/>
      <c r="BU617" s="287"/>
      <c r="BV617" s="287"/>
      <c r="BW617" s="287"/>
      <c r="BX617" s="288"/>
      <c r="BY617" s="287"/>
      <c r="BZ617" s="287"/>
      <c r="CA617" s="287"/>
      <c r="CB617" s="287"/>
      <c r="CC617" s="287"/>
    </row>
    <row r="618" spans="1:81" s="48" customFormat="1" ht="12.75">
      <c r="A618" s="36">
        <v>3</v>
      </c>
      <c r="B618" s="30" t="s">
        <v>1940</v>
      </c>
      <c r="C618" s="76" t="s">
        <v>1939</v>
      </c>
      <c r="D618" s="27"/>
      <c r="E618" s="37" t="s">
        <v>2897</v>
      </c>
      <c r="F618" s="78">
        <v>30618.05</v>
      </c>
      <c r="G618" s="27" t="s">
        <v>100</v>
      </c>
      <c r="H618" s="28"/>
      <c r="I618" s="29">
        <v>2012</v>
      </c>
      <c r="J618" s="29"/>
      <c r="K618" s="29"/>
      <c r="L618" s="29"/>
      <c r="M618" s="19"/>
      <c r="N618" s="19"/>
      <c r="O618" s="27"/>
      <c r="P618" s="27"/>
      <c r="Q618" s="27"/>
      <c r="R618" s="27"/>
      <c r="S618" s="19"/>
      <c r="T618" s="27"/>
      <c r="U618" s="27"/>
      <c r="V618" s="19"/>
      <c r="W618" s="19"/>
      <c r="X618" s="19"/>
      <c r="Y618" s="8"/>
      <c r="Z618" s="270"/>
      <c r="AA618" s="270"/>
      <c r="AB618" s="270"/>
      <c r="AC618" s="270"/>
      <c r="AD618" s="270"/>
      <c r="AE618" s="270"/>
      <c r="AF618" s="270"/>
      <c r="AG618" s="270"/>
      <c r="AH618" s="270"/>
      <c r="AI618" s="270"/>
      <c r="AJ618" s="270"/>
      <c r="AK618" s="270"/>
      <c r="AL618" s="270"/>
      <c r="AM618" s="270"/>
      <c r="AN618" s="270"/>
      <c r="AO618" s="270"/>
      <c r="AP618" s="270"/>
      <c r="AQ618" s="270"/>
      <c r="AR618" s="270"/>
      <c r="AS618" s="270"/>
      <c r="AT618" s="270"/>
      <c r="AU618" s="270"/>
      <c r="AV618" s="270"/>
      <c r="AW618" s="270"/>
      <c r="AX618" s="270"/>
      <c r="AY618" s="270"/>
      <c r="AZ618" s="270"/>
      <c r="BA618" s="270"/>
      <c r="BB618" s="270"/>
      <c r="BC618" s="270"/>
      <c r="BD618" s="270"/>
      <c r="BE618" s="270"/>
      <c r="BF618" s="289"/>
      <c r="BG618" s="289"/>
      <c r="BH618" s="270"/>
      <c r="BI618" s="270"/>
      <c r="BJ618" s="270"/>
      <c r="BK618" s="270"/>
      <c r="BL618" s="270"/>
      <c r="BM618" s="270"/>
      <c r="BN618" s="270"/>
      <c r="BO618" s="290"/>
      <c r="BP618" s="289"/>
      <c r="BQ618" s="289"/>
      <c r="BR618" s="289"/>
      <c r="BS618" s="289"/>
      <c r="BT618" s="289"/>
      <c r="BU618" s="290"/>
      <c r="BV618" s="290"/>
      <c r="BW618" s="290"/>
      <c r="BX618" s="291"/>
      <c r="BY618" s="290"/>
      <c r="BZ618" s="290"/>
      <c r="CA618" s="290"/>
      <c r="CB618" s="290"/>
      <c r="CC618" s="290"/>
    </row>
    <row r="619" spans="1:81" s="48" customFormat="1" ht="12.75">
      <c r="A619" s="36">
        <v>4</v>
      </c>
      <c r="B619" s="30" t="s">
        <v>881</v>
      </c>
      <c r="C619" s="76" t="s">
        <v>1939</v>
      </c>
      <c r="D619" s="27"/>
      <c r="E619" s="37" t="s">
        <v>2897</v>
      </c>
      <c r="F619" s="78">
        <v>259982.6</v>
      </c>
      <c r="G619" s="27" t="s">
        <v>100</v>
      </c>
      <c r="H619" s="28"/>
      <c r="I619" s="29">
        <v>2012</v>
      </c>
      <c r="J619" s="29"/>
      <c r="K619" s="29"/>
      <c r="L619" s="29"/>
      <c r="M619" s="19"/>
      <c r="N619" s="19"/>
      <c r="O619" s="27"/>
      <c r="P619" s="27"/>
      <c r="Q619" s="27"/>
      <c r="R619" s="27"/>
      <c r="S619" s="19"/>
      <c r="T619" s="27"/>
      <c r="U619" s="27"/>
      <c r="V619" s="19"/>
      <c r="W619" s="19"/>
      <c r="X619" s="19"/>
      <c r="Y619" s="8"/>
      <c r="Z619" s="270"/>
      <c r="AA619" s="270"/>
      <c r="AB619" s="270"/>
      <c r="AC619" s="270"/>
      <c r="AD619" s="270"/>
      <c r="AE619" s="270"/>
      <c r="AF619" s="270"/>
      <c r="AG619" s="270"/>
      <c r="AH619" s="270"/>
      <c r="AI619" s="270"/>
      <c r="AJ619" s="270"/>
      <c r="AK619" s="270"/>
      <c r="AL619" s="270"/>
      <c r="AM619" s="270"/>
      <c r="AN619" s="270"/>
      <c r="AO619" s="270"/>
      <c r="AP619" s="270"/>
      <c r="AQ619" s="270"/>
      <c r="AR619" s="270"/>
      <c r="AS619" s="270"/>
      <c r="AT619" s="270"/>
      <c r="AU619" s="270"/>
      <c r="AV619" s="270"/>
      <c r="AW619" s="270"/>
      <c r="AX619" s="270"/>
      <c r="AY619" s="270"/>
      <c r="AZ619" s="270"/>
      <c r="BA619" s="270"/>
      <c r="BB619" s="270"/>
      <c r="BC619" s="270"/>
      <c r="BD619" s="270"/>
      <c r="BE619" s="270"/>
      <c r="BF619" s="289"/>
      <c r="BG619" s="289"/>
      <c r="BH619" s="270"/>
      <c r="BI619" s="270"/>
      <c r="BJ619" s="270"/>
      <c r="BK619" s="270"/>
      <c r="BL619" s="270"/>
      <c r="BM619" s="270"/>
      <c r="BN619" s="270"/>
      <c r="BO619" s="290"/>
      <c r="BP619" s="289"/>
      <c r="BQ619" s="289"/>
      <c r="BR619" s="289"/>
      <c r="BS619" s="289"/>
      <c r="BT619" s="289"/>
      <c r="BU619" s="290"/>
      <c r="BV619" s="290"/>
      <c r="BW619" s="290"/>
      <c r="BX619" s="291"/>
      <c r="BY619" s="290"/>
      <c r="BZ619" s="290"/>
      <c r="CA619" s="290"/>
      <c r="CB619" s="290"/>
      <c r="CC619" s="290"/>
    </row>
    <row r="620" spans="1:81" s="46" customFormat="1" ht="12.75">
      <c r="A620" s="36">
        <v>5</v>
      </c>
      <c r="B620" s="7" t="s">
        <v>1165</v>
      </c>
      <c r="C620" s="21"/>
      <c r="D620" s="21"/>
      <c r="E620" s="37" t="s">
        <v>2898</v>
      </c>
      <c r="F620" s="78">
        <v>732116.73</v>
      </c>
      <c r="G620" s="221" t="s">
        <v>100</v>
      </c>
      <c r="H620" s="21"/>
      <c r="I620" s="21"/>
      <c r="J620" s="47"/>
      <c r="K620" s="47"/>
      <c r="L620" s="47"/>
      <c r="M620" s="47"/>
      <c r="N620" s="47"/>
      <c r="O620" s="47"/>
      <c r="P620" s="47"/>
      <c r="Q620" s="47"/>
      <c r="R620" s="47"/>
      <c r="S620" s="47"/>
      <c r="T620" s="47"/>
      <c r="U620" s="47"/>
      <c r="V620" s="47"/>
      <c r="W620" s="47"/>
      <c r="X620" s="47"/>
      <c r="Y620" s="47"/>
    </row>
    <row r="621" spans="1:81" s="46" customFormat="1" ht="12.75">
      <c r="A621" s="36">
        <v>6</v>
      </c>
      <c r="B621" s="7" t="s">
        <v>339</v>
      </c>
      <c r="C621" s="21"/>
      <c r="D621" s="21"/>
      <c r="E621" s="37" t="s">
        <v>2898</v>
      </c>
      <c r="F621" s="78">
        <v>82142.490000000005</v>
      </c>
      <c r="G621" s="221" t="s">
        <v>100</v>
      </c>
      <c r="H621" s="21"/>
      <c r="I621" s="21"/>
      <c r="J621" s="47"/>
      <c r="K621" s="47"/>
      <c r="L621" s="47"/>
      <c r="M621" s="47"/>
      <c r="N621" s="47"/>
      <c r="O621" s="47"/>
      <c r="P621" s="47"/>
      <c r="Q621" s="47"/>
      <c r="R621" s="47"/>
      <c r="S621" s="47"/>
      <c r="T621" s="47"/>
      <c r="U621" s="47"/>
      <c r="V621" s="47"/>
      <c r="W621" s="47"/>
      <c r="X621" s="47"/>
      <c r="Y621" s="47"/>
    </row>
    <row r="622" spans="1:81" s="32" customFormat="1" ht="15">
      <c r="A622" s="318"/>
      <c r="F622" s="269"/>
      <c r="G622" s="108"/>
    </row>
    <row r="623" spans="1:81" s="32" customFormat="1" ht="15">
      <c r="A623" s="318"/>
      <c r="F623" s="269"/>
      <c r="G623" s="108"/>
    </row>
    <row r="624" spans="1:81" s="24" customFormat="1">
      <c r="A624" s="112">
        <v>33</v>
      </c>
      <c r="B624" s="111" t="s">
        <v>633</v>
      </c>
      <c r="C624" s="79"/>
      <c r="D624" s="23"/>
      <c r="E624" s="23"/>
      <c r="F624" s="262"/>
      <c r="G624" s="43"/>
      <c r="H624" s="23"/>
      <c r="I624" s="23"/>
      <c r="J624" s="23"/>
      <c r="K624" s="23"/>
      <c r="L624" s="23"/>
      <c r="M624" s="23"/>
      <c r="N624" s="23"/>
      <c r="O624" s="23"/>
      <c r="P624" s="23"/>
      <c r="Q624" s="23"/>
    </row>
    <row r="625" spans="1:81" s="25" customFormat="1" ht="12.75" customHeight="1">
      <c r="A625" s="316" t="s">
        <v>0</v>
      </c>
      <c r="B625" s="275" t="s">
        <v>48</v>
      </c>
      <c r="C625" s="275" t="s">
        <v>27</v>
      </c>
      <c r="D625" s="275" t="s">
        <v>148</v>
      </c>
      <c r="E625" s="275" t="s">
        <v>2916</v>
      </c>
      <c r="F625" s="275" t="s">
        <v>2907</v>
      </c>
      <c r="G625" s="275" t="s">
        <v>19</v>
      </c>
      <c r="H625" s="275" t="s">
        <v>49</v>
      </c>
      <c r="I625" s="275" t="s">
        <v>50</v>
      </c>
      <c r="J625" s="275" t="s">
        <v>1147</v>
      </c>
      <c r="K625" s="275" t="s">
        <v>51</v>
      </c>
      <c r="L625" s="275"/>
      <c r="M625" s="275"/>
      <c r="N625" s="275"/>
      <c r="O625" s="275" t="s">
        <v>52</v>
      </c>
      <c r="P625" s="275"/>
      <c r="Q625" s="275"/>
      <c r="R625" s="275"/>
      <c r="S625" s="275" t="s">
        <v>53</v>
      </c>
      <c r="T625" s="275" t="s">
        <v>54</v>
      </c>
      <c r="U625" s="275" t="s">
        <v>55</v>
      </c>
      <c r="V625" s="275" t="s">
        <v>56</v>
      </c>
      <c r="W625" s="275" t="s">
        <v>57</v>
      </c>
      <c r="X625" s="275" t="s">
        <v>159</v>
      </c>
      <c r="Y625" s="275" t="s">
        <v>72</v>
      </c>
      <c r="Z625" s="294" t="s">
        <v>58</v>
      </c>
      <c r="AA625" s="294" t="s">
        <v>167</v>
      </c>
      <c r="AB625" s="294"/>
      <c r="AC625" s="294"/>
      <c r="AD625" s="294"/>
      <c r="AE625" s="294"/>
      <c r="AF625" s="294"/>
      <c r="AG625" s="294" t="s">
        <v>164</v>
      </c>
      <c r="AH625" s="294"/>
      <c r="AI625" s="294"/>
      <c r="AJ625" s="294" t="s">
        <v>59</v>
      </c>
      <c r="AK625" s="294"/>
      <c r="AL625" s="294" t="s">
        <v>60</v>
      </c>
      <c r="AM625" s="294"/>
      <c r="AN625" s="294" t="s">
        <v>302</v>
      </c>
      <c r="AO625" s="294"/>
      <c r="AP625" s="294"/>
      <c r="AQ625" s="294"/>
      <c r="AR625" s="294"/>
      <c r="AS625" s="294"/>
      <c r="AT625" s="294"/>
      <c r="AU625" s="294"/>
      <c r="AV625" s="294"/>
      <c r="AW625" s="294"/>
      <c r="AX625" s="294"/>
      <c r="AY625" s="294"/>
      <c r="AZ625" s="297" t="s">
        <v>5</v>
      </c>
      <c r="BA625" s="297"/>
      <c r="BB625" s="297"/>
      <c r="BC625" s="297"/>
      <c r="BD625" s="297"/>
      <c r="BE625" s="297"/>
      <c r="BF625" s="297"/>
      <c r="BG625" s="297"/>
      <c r="BH625" s="297"/>
      <c r="BI625" s="297"/>
      <c r="BJ625" s="297"/>
      <c r="BK625" s="297"/>
      <c r="BL625" s="297"/>
      <c r="BM625" s="297"/>
      <c r="BN625" s="299" t="s">
        <v>61</v>
      </c>
      <c r="BO625" s="299"/>
      <c r="BP625" s="299"/>
      <c r="BQ625" s="299"/>
      <c r="BR625" s="299"/>
      <c r="BS625" s="299"/>
      <c r="BT625" s="299"/>
      <c r="BU625" s="299"/>
      <c r="BV625" s="299"/>
      <c r="BW625" s="299"/>
      <c r="BX625" s="299"/>
      <c r="BY625" s="299"/>
      <c r="BZ625" s="299"/>
      <c r="CA625" s="299"/>
      <c r="CB625" s="299"/>
      <c r="CC625" s="299"/>
    </row>
    <row r="626" spans="1:81" s="26" customFormat="1" ht="77.25" thickBot="1">
      <c r="A626" s="317"/>
      <c r="B626" s="276"/>
      <c r="C626" s="276"/>
      <c r="D626" s="276"/>
      <c r="E626" s="276"/>
      <c r="F626" s="276"/>
      <c r="G626" s="276"/>
      <c r="H626" s="276"/>
      <c r="I626" s="276"/>
      <c r="J626" s="276"/>
      <c r="K626" s="224" t="s">
        <v>62</v>
      </c>
      <c r="L626" s="224" t="s">
        <v>63</v>
      </c>
      <c r="M626" s="224" t="s">
        <v>64</v>
      </c>
      <c r="N626" s="224" t="s">
        <v>65</v>
      </c>
      <c r="O626" s="224" t="s">
        <v>66</v>
      </c>
      <c r="P626" s="224" t="s">
        <v>67</v>
      </c>
      <c r="Q626" s="224" t="s">
        <v>68</v>
      </c>
      <c r="R626" s="224" t="s">
        <v>69</v>
      </c>
      <c r="S626" s="276"/>
      <c r="T626" s="276"/>
      <c r="U626" s="276"/>
      <c r="V626" s="276"/>
      <c r="W626" s="276"/>
      <c r="X626" s="276"/>
      <c r="Y626" s="276"/>
      <c r="Z626" s="295"/>
      <c r="AA626" s="296" t="s">
        <v>28</v>
      </c>
      <c r="AB626" s="296" t="s">
        <v>165</v>
      </c>
      <c r="AC626" s="296" t="s">
        <v>166</v>
      </c>
      <c r="AD626" s="296" t="s">
        <v>70</v>
      </c>
      <c r="AE626" s="296" t="s">
        <v>71</v>
      </c>
      <c r="AF626" s="296" t="s">
        <v>72</v>
      </c>
      <c r="AG626" s="296" t="s">
        <v>73</v>
      </c>
      <c r="AH626" s="296" t="s">
        <v>30</v>
      </c>
      <c r="AI626" s="296" t="s">
        <v>72</v>
      </c>
      <c r="AJ626" s="296" t="s">
        <v>29</v>
      </c>
      <c r="AK626" s="296" t="s">
        <v>72</v>
      </c>
      <c r="AL626" s="296" t="s">
        <v>74</v>
      </c>
      <c r="AM626" s="296" t="s">
        <v>75</v>
      </c>
      <c r="AN626" s="296" t="s">
        <v>76</v>
      </c>
      <c r="AO626" s="296" t="s">
        <v>77</v>
      </c>
      <c r="AP626" s="296" t="s">
        <v>78</v>
      </c>
      <c r="AQ626" s="296" t="s">
        <v>79</v>
      </c>
      <c r="AR626" s="296" t="s">
        <v>80</v>
      </c>
      <c r="AS626" s="296" t="s">
        <v>81</v>
      </c>
      <c r="AT626" s="296" t="s">
        <v>82</v>
      </c>
      <c r="AU626" s="296" t="s">
        <v>303</v>
      </c>
      <c r="AV626" s="296" t="s">
        <v>83</v>
      </c>
      <c r="AW626" s="296" t="s">
        <v>84</v>
      </c>
      <c r="AX626" s="296" t="s">
        <v>85</v>
      </c>
      <c r="AY626" s="296" t="s">
        <v>169</v>
      </c>
      <c r="AZ626" s="298" t="s">
        <v>86</v>
      </c>
      <c r="BA626" s="298" t="s">
        <v>87</v>
      </c>
      <c r="BB626" s="298" t="s">
        <v>88</v>
      </c>
      <c r="BC626" s="298" t="s">
        <v>89</v>
      </c>
      <c r="BD626" s="298" t="s">
        <v>90</v>
      </c>
      <c r="BE626" s="298" t="s">
        <v>162</v>
      </c>
      <c r="BF626" s="298" t="s">
        <v>149</v>
      </c>
      <c r="BG626" s="298" t="s">
        <v>150</v>
      </c>
      <c r="BH626" s="298" t="s">
        <v>20</v>
      </c>
      <c r="BI626" s="298" t="s">
        <v>21</v>
      </c>
      <c r="BJ626" s="298" t="s">
        <v>22</v>
      </c>
      <c r="BK626" s="298" t="s">
        <v>91</v>
      </c>
      <c r="BL626" s="298" t="s">
        <v>23</v>
      </c>
      <c r="BM626" s="298" t="s">
        <v>24</v>
      </c>
      <c r="BN626" s="300" t="s">
        <v>25</v>
      </c>
      <c r="BO626" s="300" t="s">
        <v>18</v>
      </c>
      <c r="BP626" s="300" t="s">
        <v>151</v>
      </c>
      <c r="BQ626" s="300" t="s">
        <v>152</v>
      </c>
      <c r="BR626" s="300" t="s">
        <v>153</v>
      </c>
      <c r="BS626" s="300" t="s">
        <v>154</v>
      </c>
      <c r="BT626" s="300" t="s">
        <v>155</v>
      </c>
      <c r="BU626" s="300" t="s">
        <v>92</v>
      </c>
      <c r="BV626" s="300" t="s">
        <v>93</v>
      </c>
      <c r="BW626" s="300" t="s">
        <v>94</v>
      </c>
      <c r="BX626" s="300" t="s">
        <v>156</v>
      </c>
      <c r="BY626" s="300" t="s">
        <v>95</v>
      </c>
      <c r="BZ626" s="300" t="s">
        <v>163</v>
      </c>
      <c r="CA626" s="300" t="s">
        <v>96</v>
      </c>
      <c r="CB626" s="300" t="s">
        <v>97</v>
      </c>
      <c r="CC626" s="300" t="s">
        <v>24</v>
      </c>
    </row>
    <row r="627" spans="1:81" s="48" customFormat="1" ht="13.5" thickTop="1">
      <c r="A627" s="36">
        <v>1</v>
      </c>
      <c r="B627" s="30" t="s">
        <v>2765</v>
      </c>
      <c r="C627" s="30" t="s">
        <v>514</v>
      </c>
      <c r="D627" s="27"/>
      <c r="E627" s="33" t="s">
        <v>2896</v>
      </c>
      <c r="F627" s="78">
        <v>9782500</v>
      </c>
      <c r="G627" s="27" t="s">
        <v>157</v>
      </c>
      <c r="H627" s="28">
        <v>2795</v>
      </c>
      <c r="I627" s="29">
        <v>1908</v>
      </c>
      <c r="J627" s="29"/>
      <c r="K627" s="31"/>
      <c r="L627" s="31"/>
      <c r="M627" s="19"/>
      <c r="N627" s="19"/>
      <c r="O627" s="27" t="s">
        <v>795</v>
      </c>
      <c r="P627" s="27" t="s">
        <v>134</v>
      </c>
      <c r="Q627" s="27" t="s">
        <v>800</v>
      </c>
      <c r="R627" s="27" t="s">
        <v>816</v>
      </c>
      <c r="S627" s="19"/>
      <c r="T627" s="27"/>
      <c r="U627" s="27"/>
      <c r="V627" s="19"/>
      <c r="W627" s="19"/>
      <c r="X627" s="19"/>
      <c r="Y627" s="8"/>
      <c r="Z627" s="19"/>
      <c r="AA627" s="19"/>
      <c r="AB627" s="19"/>
      <c r="AC627" s="19"/>
      <c r="AD627" s="19"/>
      <c r="AE627" s="19"/>
      <c r="AF627" s="19"/>
      <c r="AG627" s="19"/>
      <c r="AH627" s="19"/>
      <c r="AI627" s="19"/>
      <c r="AJ627" s="19"/>
      <c r="AK627" s="19"/>
      <c r="AL627" s="19"/>
      <c r="AM627" s="19"/>
      <c r="AN627" s="19"/>
      <c r="AO627" s="19"/>
      <c r="AP627" s="19"/>
      <c r="AQ627" s="19"/>
      <c r="AR627" s="19"/>
      <c r="AS627" s="19"/>
      <c r="AT627" s="19"/>
      <c r="AU627" s="19"/>
      <c r="AV627" s="19"/>
      <c r="AW627" s="19"/>
      <c r="AX627" s="19"/>
      <c r="AY627" s="19"/>
      <c r="AZ627" s="19"/>
      <c r="BA627" s="19"/>
      <c r="BB627" s="19"/>
      <c r="BC627" s="19"/>
      <c r="BD627" s="19"/>
      <c r="BE627" s="19"/>
      <c r="BF627" s="27"/>
      <c r="BG627" s="27"/>
      <c r="BH627" s="19"/>
      <c r="BI627" s="19"/>
      <c r="BJ627" s="19"/>
      <c r="BK627" s="19"/>
      <c r="BL627" s="19"/>
      <c r="BM627" s="19"/>
      <c r="BN627" s="19"/>
      <c r="BO627" s="8"/>
      <c r="BP627" s="27"/>
      <c r="BQ627" s="27"/>
      <c r="BR627" s="27"/>
      <c r="BS627" s="27"/>
      <c r="BT627" s="27"/>
      <c r="BU627" s="8"/>
      <c r="BV627" s="8"/>
      <c r="BW627" s="8"/>
      <c r="BX627" s="29"/>
      <c r="BY627" s="8"/>
      <c r="BZ627" s="8"/>
      <c r="CA627" s="8"/>
      <c r="CB627" s="8"/>
      <c r="CC627" s="8"/>
    </row>
    <row r="628" spans="1:81" s="48" customFormat="1" ht="12.75">
      <c r="A628" s="36">
        <v>2</v>
      </c>
      <c r="B628" s="30" t="s">
        <v>2766</v>
      </c>
      <c r="C628" s="30" t="s">
        <v>514</v>
      </c>
      <c r="D628" s="27"/>
      <c r="E628" s="33" t="s">
        <v>2896</v>
      </c>
      <c r="F628" s="78">
        <v>875000</v>
      </c>
      <c r="G628" s="27" t="s">
        <v>157</v>
      </c>
      <c r="H628" s="28">
        <v>250</v>
      </c>
      <c r="I628" s="29"/>
      <c r="J628" s="29"/>
      <c r="K628" s="31"/>
      <c r="L628" s="31"/>
      <c r="M628" s="19"/>
      <c r="N628" s="19"/>
      <c r="O628" s="27" t="s">
        <v>795</v>
      </c>
      <c r="P628" s="27" t="s">
        <v>6</v>
      </c>
      <c r="Q628" s="27" t="s">
        <v>800</v>
      </c>
      <c r="R628" s="27" t="s">
        <v>818</v>
      </c>
      <c r="S628" s="19"/>
      <c r="T628" s="27"/>
      <c r="U628" s="27"/>
      <c r="V628" s="19"/>
      <c r="W628" s="19"/>
      <c r="X628" s="19"/>
      <c r="Y628" s="8"/>
      <c r="Z628" s="19"/>
      <c r="AA628" s="19"/>
      <c r="AB628" s="19"/>
      <c r="AC628" s="19"/>
      <c r="AD628" s="19"/>
      <c r="AE628" s="19"/>
      <c r="AF628" s="19"/>
      <c r="AG628" s="19"/>
      <c r="AH628" s="19"/>
      <c r="AI628" s="19"/>
      <c r="AJ628" s="19"/>
      <c r="AK628" s="19"/>
      <c r="AL628" s="19"/>
      <c r="AM628" s="19"/>
      <c r="AN628" s="19"/>
      <c r="AO628" s="19"/>
      <c r="AP628" s="19"/>
      <c r="AQ628" s="19"/>
      <c r="AR628" s="19"/>
      <c r="AS628" s="19"/>
      <c r="AT628" s="19"/>
      <c r="AU628" s="19"/>
      <c r="AV628" s="19"/>
      <c r="AW628" s="19"/>
      <c r="AX628" s="19"/>
      <c r="AY628" s="19"/>
      <c r="AZ628" s="19"/>
      <c r="BA628" s="19"/>
      <c r="BB628" s="19"/>
      <c r="BC628" s="19"/>
      <c r="BD628" s="19"/>
      <c r="BE628" s="19"/>
      <c r="BF628" s="27"/>
      <c r="BG628" s="27"/>
      <c r="BH628" s="19"/>
      <c r="BI628" s="19"/>
      <c r="BJ628" s="19"/>
      <c r="BK628" s="19"/>
      <c r="BL628" s="19"/>
      <c r="BM628" s="19"/>
      <c r="BN628" s="19"/>
      <c r="BO628" s="8"/>
      <c r="BP628" s="27"/>
      <c r="BQ628" s="27"/>
      <c r="BR628" s="27"/>
      <c r="BS628" s="27"/>
      <c r="BT628" s="27"/>
      <c r="BU628" s="8"/>
      <c r="BV628" s="8"/>
      <c r="BW628" s="8"/>
      <c r="BX628" s="29"/>
      <c r="BY628" s="8"/>
      <c r="BZ628" s="8"/>
      <c r="CA628" s="8"/>
      <c r="CB628" s="8"/>
      <c r="CC628" s="8"/>
    </row>
    <row r="629" spans="1:81" s="48" customFormat="1" ht="12.75">
      <c r="A629" s="36">
        <v>3</v>
      </c>
      <c r="B629" s="30" t="s">
        <v>2767</v>
      </c>
      <c r="C629" s="30" t="s">
        <v>514</v>
      </c>
      <c r="D629" s="27"/>
      <c r="E629" s="33" t="s">
        <v>2896</v>
      </c>
      <c r="F629" s="78">
        <v>5412400</v>
      </c>
      <c r="G629" s="27" t="s">
        <v>157</v>
      </c>
      <c r="H629" s="28">
        <v>1546.4</v>
      </c>
      <c r="I629" s="29">
        <v>1993</v>
      </c>
      <c r="J629" s="29"/>
      <c r="K629" s="31"/>
      <c r="L629" s="31"/>
      <c r="M629" s="19"/>
      <c r="N629" s="19"/>
      <c r="O629" s="27" t="s">
        <v>831</v>
      </c>
      <c r="P629" s="27" t="s">
        <v>134</v>
      </c>
      <c r="Q629" s="27" t="s">
        <v>800</v>
      </c>
      <c r="R629" s="27" t="s">
        <v>816</v>
      </c>
      <c r="S629" s="19"/>
      <c r="T629" s="27"/>
      <c r="U629" s="27"/>
      <c r="V629" s="19"/>
      <c r="W629" s="19"/>
      <c r="X629" s="19"/>
      <c r="Y629" s="8"/>
      <c r="Z629" s="19"/>
      <c r="AA629" s="19"/>
      <c r="AB629" s="19"/>
      <c r="AC629" s="19"/>
      <c r="AD629" s="19"/>
      <c r="AE629" s="19"/>
      <c r="AF629" s="19"/>
      <c r="AG629" s="19"/>
      <c r="AH629" s="19"/>
      <c r="AI629" s="19"/>
      <c r="AJ629" s="19"/>
      <c r="AK629" s="19"/>
      <c r="AL629" s="19"/>
      <c r="AM629" s="19"/>
      <c r="AN629" s="19"/>
      <c r="AO629" s="19"/>
      <c r="AP629" s="19"/>
      <c r="AQ629" s="19"/>
      <c r="AR629" s="19"/>
      <c r="AS629" s="19"/>
      <c r="AT629" s="19"/>
      <c r="AU629" s="19"/>
      <c r="AV629" s="19"/>
      <c r="AW629" s="19"/>
      <c r="AX629" s="19"/>
      <c r="AY629" s="19"/>
      <c r="AZ629" s="19"/>
      <c r="BA629" s="19"/>
      <c r="BB629" s="19"/>
      <c r="BC629" s="19"/>
      <c r="BD629" s="19"/>
      <c r="BE629" s="19"/>
      <c r="BF629" s="27"/>
      <c r="BG629" s="27"/>
      <c r="BH629" s="19"/>
      <c r="BI629" s="19"/>
      <c r="BJ629" s="19"/>
      <c r="BK629" s="19"/>
      <c r="BL629" s="19"/>
      <c r="BM629" s="19"/>
      <c r="BN629" s="19"/>
      <c r="BO629" s="8"/>
      <c r="BP629" s="27"/>
      <c r="BQ629" s="27"/>
      <c r="BR629" s="27"/>
      <c r="BS629" s="27"/>
      <c r="BT629" s="27"/>
      <c r="BU629" s="8"/>
      <c r="BV629" s="8"/>
      <c r="BW629" s="8"/>
      <c r="BX629" s="29"/>
      <c r="BY629" s="8"/>
      <c r="BZ629" s="8"/>
      <c r="CA629" s="8"/>
      <c r="CB629" s="8"/>
      <c r="CC629" s="8"/>
    </row>
    <row r="630" spans="1:81" s="48" customFormat="1" ht="12.75">
      <c r="A630" s="36">
        <v>4</v>
      </c>
      <c r="B630" s="30" t="s">
        <v>2768</v>
      </c>
      <c r="C630" s="30" t="s">
        <v>2769</v>
      </c>
      <c r="D630" s="27"/>
      <c r="E630" s="33" t="s">
        <v>2896</v>
      </c>
      <c r="F630" s="78">
        <v>12852000</v>
      </c>
      <c r="G630" s="27" t="s">
        <v>157</v>
      </c>
      <c r="H630" s="310">
        <v>3672</v>
      </c>
      <c r="I630" s="29">
        <v>1912</v>
      </c>
      <c r="J630" s="29"/>
      <c r="K630" s="31"/>
      <c r="L630" s="31"/>
      <c r="M630" s="19"/>
      <c r="N630" s="19"/>
      <c r="O630" s="27" t="s">
        <v>795</v>
      </c>
      <c r="P630" s="27" t="s">
        <v>835</v>
      </c>
      <c r="Q630" s="27" t="s">
        <v>835</v>
      </c>
      <c r="R630" s="27" t="s">
        <v>816</v>
      </c>
      <c r="S630" s="19"/>
      <c r="T630" s="27"/>
      <c r="U630" s="27"/>
      <c r="V630" s="19"/>
      <c r="W630" s="19"/>
      <c r="X630" s="19"/>
      <c r="Y630" s="8"/>
      <c r="Z630" s="19"/>
      <c r="AA630" s="19"/>
      <c r="AB630" s="19"/>
      <c r="AC630" s="19"/>
      <c r="AD630" s="19"/>
      <c r="AE630" s="19"/>
      <c r="AF630" s="19"/>
      <c r="AG630" s="19"/>
      <c r="AH630" s="19"/>
      <c r="AI630" s="19"/>
      <c r="AJ630" s="19"/>
      <c r="AK630" s="19"/>
      <c r="AL630" s="19"/>
      <c r="AM630" s="19"/>
      <c r="AN630" s="19"/>
      <c r="AO630" s="19"/>
      <c r="AP630" s="19"/>
      <c r="AQ630" s="19"/>
      <c r="AR630" s="19"/>
      <c r="AS630" s="19"/>
      <c r="AT630" s="19"/>
      <c r="AU630" s="19"/>
      <c r="AV630" s="19"/>
      <c r="AW630" s="19"/>
      <c r="AX630" s="19"/>
      <c r="AY630" s="19"/>
      <c r="AZ630" s="19"/>
      <c r="BA630" s="19"/>
      <c r="BB630" s="19"/>
      <c r="BC630" s="19"/>
      <c r="BD630" s="19"/>
      <c r="BE630" s="19"/>
      <c r="BF630" s="27"/>
      <c r="BG630" s="27"/>
      <c r="BH630" s="19"/>
      <c r="BI630" s="19"/>
      <c r="BJ630" s="19"/>
      <c r="BK630" s="19"/>
      <c r="BL630" s="19"/>
      <c r="BM630" s="19"/>
      <c r="BN630" s="19"/>
      <c r="BO630" s="8"/>
      <c r="BP630" s="27"/>
      <c r="BQ630" s="27"/>
      <c r="BR630" s="27"/>
      <c r="BS630" s="27"/>
      <c r="BT630" s="27"/>
      <c r="BU630" s="8"/>
      <c r="BV630" s="8"/>
      <c r="BW630" s="8"/>
      <c r="BX630" s="29"/>
      <c r="BY630" s="8"/>
      <c r="BZ630" s="8"/>
      <c r="CA630" s="8"/>
      <c r="CB630" s="8"/>
      <c r="CC630" s="8"/>
    </row>
    <row r="631" spans="1:81" s="48" customFormat="1" ht="12.75">
      <c r="A631" s="36">
        <v>5</v>
      </c>
      <c r="B631" s="30" t="s">
        <v>2766</v>
      </c>
      <c r="C631" s="30" t="s">
        <v>2769</v>
      </c>
      <c r="D631" s="27"/>
      <c r="E631" s="33" t="s">
        <v>2896</v>
      </c>
      <c r="F631" s="78">
        <v>1260000</v>
      </c>
      <c r="G631" s="27" t="s">
        <v>157</v>
      </c>
      <c r="H631" s="28">
        <v>360</v>
      </c>
      <c r="I631" s="29"/>
      <c r="J631" s="29"/>
      <c r="K631" s="31"/>
      <c r="L631" s="31"/>
      <c r="M631" s="19"/>
      <c r="N631" s="19"/>
      <c r="O631" s="27" t="s">
        <v>795</v>
      </c>
      <c r="P631" s="27" t="s">
        <v>836</v>
      </c>
      <c r="Q631" s="27" t="s">
        <v>6</v>
      </c>
      <c r="R631" s="27" t="s">
        <v>816</v>
      </c>
      <c r="S631" s="19"/>
      <c r="T631" s="27"/>
      <c r="U631" s="27"/>
      <c r="V631" s="19"/>
      <c r="W631" s="19"/>
      <c r="X631" s="19"/>
      <c r="Y631" s="8"/>
      <c r="Z631" s="19"/>
      <c r="AA631" s="19"/>
      <c r="AB631" s="19"/>
      <c r="AC631" s="19"/>
      <c r="AD631" s="19"/>
      <c r="AE631" s="19"/>
      <c r="AF631" s="19"/>
      <c r="AG631" s="19"/>
      <c r="AH631" s="19"/>
      <c r="AI631" s="19"/>
      <c r="AJ631" s="19"/>
      <c r="AK631" s="19"/>
      <c r="AL631" s="19"/>
      <c r="AM631" s="19"/>
      <c r="AN631" s="19"/>
      <c r="AO631" s="19"/>
      <c r="AP631" s="19"/>
      <c r="AQ631" s="19"/>
      <c r="AR631" s="19"/>
      <c r="AS631" s="19"/>
      <c r="AT631" s="19"/>
      <c r="AU631" s="19"/>
      <c r="AV631" s="19"/>
      <c r="AW631" s="19"/>
      <c r="AX631" s="19"/>
      <c r="AY631" s="19"/>
      <c r="AZ631" s="19"/>
      <c r="BA631" s="19"/>
      <c r="BB631" s="19"/>
      <c r="BC631" s="19"/>
      <c r="BD631" s="19"/>
      <c r="BE631" s="19"/>
      <c r="BF631" s="27"/>
      <c r="BG631" s="27"/>
      <c r="BH631" s="19"/>
      <c r="BI631" s="19"/>
      <c r="BJ631" s="19"/>
      <c r="BK631" s="19"/>
      <c r="BL631" s="19"/>
      <c r="BM631" s="19"/>
      <c r="BN631" s="19"/>
      <c r="BO631" s="8"/>
      <c r="BP631" s="27"/>
      <c r="BQ631" s="27"/>
      <c r="BR631" s="27"/>
      <c r="BS631" s="27"/>
      <c r="BT631" s="27"/>
      <c r="BU631" s="8"/>
      <c r="BV631" s="8"/>
      <c r="BW631" s="8"/>
      <c r="BX631" s="29"/>
      <c r="BY631" s="8"/>
      <c r="BZ631" s="8"/>
      <c r="CA631" s="8"/>
      <c r="CB631" s="8"/>
      <c r="CC631" s="8"/>
    </row>
    <row r="632" spans="1:81" s="124" customFormat="1" ht="12.75">
      <c r="A632" s="36">
        <v>6</v>
      </c>
      <c r="B632" s="76" t="s">
        <v>2771</v>
      </c>
      <c r="C632" s="76"/>
      <c r="D632" s="37"/>
      <c r="E632" s="37" t="s">
        <v>2897</v>
      </c>
      <c r="F632" s="78">
        <v>248000</v>
      </c>
      <c r="G632" s="37" t="s">
        <v>100</v>
      </c>
      <c r="H632" s="39"/>
      <c r="I632" s="38" t="s">
        <v>2770</v>
      </c>
      <c r="J632" s="38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77"/>
      <c r="Z632" s="117"/>
      <c r="AA632" s="117"/>
      <c r="AB632" s="117"/>
      <c r="AC632" s="117"/>
      <c r="AD632" s="117"/>
      <c r="AE632" s="117"/>
      <c r="AF632" s="117"/>
      <c r="AG632" s="117"/>
      <c r="AH632" s="117"/>
      <c r="AI632" s="117"/>
      <c r="AJ632" s="117"/>
      <c r="AK632" s="117"/>
      <c r="AL632" s="117"/>
      <c r="AM632" s="117"/>
      <c r="AN632" s="117"/>
      <c r="AO632" s="117"/>
      <c r="AP632" s="117"/>
      <c r="AQ632" s="117"/>
      <c r="AR632" s="117"/>
      <c r="AS632" s="117"/>
      <c r="AT632" s="117"/>
      <c r="AU632" s="117"/>
      <c r="AV632" s="117"/>
      <c r="AW632" s="117"/>
      <c r="AX632" s="117"/>
      <c r="AY632" s="117"/>
      <c r="AZ632" s="117"/>
      <c r="BA632" s="117"/>
      <c r="BB632" s="117"/>
      <c r="BC632" s="117"/>
      <c r="BD632" s="117"/>
      <c r="BE632" s="117"/>
      <c r="BF632" s="121"/>
      <c r="BG632" s="121"/>
      <c r="BH632" s="117"/>
      <c r="BI632" s="117"/>
      <c r="BJ632" s="117"/>
      <c r="BK632" s="117"/>
      <c r="BL632" s="117"/>
      <c r="BM632" s="117"/>
      <c r="BN632" s="117"/>
      <c r="BO632" s="122"/>
      <c r="BP632" s="121"/>
      <c r="BQ632" s="121"/>
      <c r="BR632" s="121"/>
      <c r="BS632" s="121"/>
      <c r="BT632" s="121"/>
      <c r="BU632" s="122"/>
      <c r="BV632" s="122"/>
      <c r="BW632" s="122"/>
      <c r="BX632" s="123"/>
      <c r="BY632" s="122"/>
      <c r="BZ632" s="122"/>
      <c r="CA632" s="122"/>
      <c r="CB632" s="122"/>
      <c r="CC632" s="122"/>
    </row>
    <row r="633" spans="1:81" s="124" customFormat="1" ht="12.75">
      <c r="A633" s="36">
        <v>7</v>
      </c>
      <c r="B633" s="76" t="s">
        <v>2806</v>
      </c>
      <c r="C633" s="76"/>
      <c r="D633" s="37"/>
      <c r="E633" s="37" t="s">
        <v>2897</v>
      </c>
      <c r="F633" s="78">
        <v>90300</v>
      </c>
      <c r="G633" s="37" t="s">
        <v>100</v>
      </c>
      <c r="H633" s="39"/>
      <c r="I633" s="38" t="s">
        <v>853</v>
      </c>
      <c r="J633" s="38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77"/>
      <c r="Z633" s="117"/>
      <c r="AA633" s="117"/>
      <c r="AB633" s="117"/>
      <c r="AC633" s="117"/>
      <c r="AD633" s="117"/>
      <c r="AE633" s="117"/>
      <c r="AF633" s="117"/>
      <c r="AG633" s="117"/>
      <c r="AH633" s="117"/>
      <c r="AI633" s="117"/>
      <c r="AJ633" s="117"/>
      <c r="AK633" s="117"/>
      <c r="AL633" s="117"/>
      <c r="AM633" s="117"/>
      <c r="AN633" s="117"/>
      <c r="AO633" s="117"/>
      <c r="AP633" s="117"/>
      <c r="AQ633" s="117"/>
      <c r="AR633" s="117"/>
      <c r="AS633" s="117"/>
      <c r="AT633" s="117"/>
      <c r="AU633" s="117"/>
      <c r="AV633" s="117"/>
      <c r="AW633" s="117"/>
      <c r="AX633" s="117"/>
      <c r="AY633" s="117"/>
      <c r="AZ633" s="117"/>
      <c r="BA633" s="117"/>
      <c r="BB633" s="117"/>
      <c r="BC633" s="117"/>
      <c r="BD633" s="117"/>
      <c r="BE633" s="117"/>
      <c r="BF633" s="121"/>
      <c r="BG633" s="121"/>
      <c r="BH633" s="117"/>
      <c r="BI633" s="117"/>
      <c r="BJ633" s="117"/>
      <c r="BK633" s="117"/>
      <c r="BL633" s="117"/>
      <c r="BM633" s="117"/>
      <c r="BN633" s="117"/>
      <c r="BO633" s="122"/>
      <c r="BP633" s="121"/>
      <c r="BQ633" s="121"/>
      <c r="BR633" s="121"/>
      <c r="BS633" s="121"/>
      <c r="BT633" s="121"/>
      <c r="BU633" s="122"/>
      <c r="BV633" s="122"/>
      <c r="BW633" s="122"/>
      <c r="BX633" s="123"/>
      <c r="BY633" s="122"/>
      <c r="BZ633" s="122"/>
      <c r="CA633" s="122"/>
      <c r="CB633" s="122"/>
      <c r="CC633" s="122"/>
    </row>
    <row r="634" spans="1:81" s="124" customFormat="1" ht="12.75">
      <c r="A634" s="36">
        <v>8</v>
      </c>
      <c r="B634" s="76" t="s">
        <v>854</v>
      </c>
      <c r="C634" s="76"/>
      <c r="D634" s="37"/>
      <c r="E634" s="37" t="s">
        <v>2897</v>
      </c>
      <c r="F634" s="78">
        <v>194161.73</v>
      </c>
      <c r="G634" s="37" t="s">
        <v>100</v>
      </c>
      <c r="H634" s="39"/>
      <c r="I634" s="38">
        <v>2011</v>
      </c>
      <c r="J634" s="38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77"/>
      <c r="Z634" s="117"/>
      <c r="AA634" s="117"/>
      <c r="AB634" s="117"/>
      <c r="AC634" s="117"/>
      <c r="AD634" s="117"/>
      <c r="AE634" s="117"/>
      <c r="AF634" s="117"/>
      <c r="AG634" s="117"/>
      <c r="AH634" s="117"/>
      <c r="AI634" s="117"/>
      <c r="AJ634" s="117"/>
      <c r="AK634" s="117"/>
      <c r="AL634" s="117"/>
      <c r="AM634" s="117"/>
      <c r="AN634" s="117"/>
      <c r="AO634" s="117"/>
      <c r="AP634" s="117"/>
      <c r="AQ634" s="117"/>
      <c r="AR634" s="117"/>
      <c r="AS634" s="117"/>
      <c r="AT634" s="117"/>
      <c r="AU634" s="117"/>
      <c r="AV634" s="117"/>
      <c r="AW634" s="117"/>
      <c r="AX634" s="117"/>
      <c r="AY634" s="117"/>
      <c r="AZ634" s="117"/>
      <c r="BA634" s="117"/>
      <c r="BB634" s="117"/>
      <c r="BC634" s="117"/>
      <c r="BD634" s="117"/>
      <c r="BE634" s="117"/>
      <c r="BF634" s="121"/>
      <c r="BG634" s="121"/>
      <c r="BH634" s="117"/>
      <c r="BI634" s="117"/>
      <c r="BJ634" s="117"/>
      <c r="BK634" s="117"/>
      <c r="BL634" s="117"/>
      <c r="BM634" s="117"/>
      <c r="BN634" s="117"/>
      <c r="BO634" s="122"/>
      <c r="BP634" s="121"/>
      <c r="BQ634" s="121"/>
      <c r="BR634" s="121"/>
      <c r="BS634" s="121"/>
      <c r="BT634" s="121"/>
      <c r="BU634" s="122"/>
      <c r="BV634" s="122"/>
      <c r="BW634" s="122"/>
      <c r="BX634" s="123"/>
      <c r="BY634" s="122"/>
      <c r="BZ634" s="122"/>
      <c r="CA634" s="122"/>
      <c r="CB634" s="122"/>
      <c r="CC634" s="122"/>
    </row>
    <row r="635" spans="1:81" s="46" customFormat="1" ht="12.75">
      <c r="A635" s="36">
        <v>9</v>
      </c>
      <c r="B635" s="7" t="s">
        <v>1165</v>
      </c>
      <c r="C635" s="21"/>
      <c r="D635" s="21"/>
      <c r="E635" s="37" t="s">
        <v>2898</v>
      </c>
      <c r="F635" s="78">
        <v>1619324.2</v>
      </c>
      <c r="G635" s="221" t="s">
        <v>100</v>
      </c>
      <c r="H635" s="21"/>
      <c r="I635" s="21"/>
      <c r="J635" s="47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7"/>
      <c r="W635" s="47"/>
      <c r="X635" s="47"/>
      <c r="Y635" s="47"/>
    </row>
    <row r="636" spans="1:81" s="32" customFormat="1" ht="15">
      <c r="A636" s="318"/>
      <c r="F636" s="269"/>
      <c r="G636" s="108"/>
    </row>
    <row r="637" spans="1:81" s="32" customFormat="1" ht="15">
      <c r="A637" s="318"/>
      <c r="F637" s="269"/>
      <c r="G637" s="108"/>
    </row>
    <row r="638" spans="1:81" s="24" customFormat="1">
      <c r="A638" s="112">
        <v>34</v>
      </c>
      <c r="B638" s="111" t="s">
        <v>634</v>
      </c>
      <c r="C638" s="79"/>
      <c r="D638" s="23"/>
      <c r="E638" s="23"/>
      <c r="F638" s="262"/>
      <c r="G638" s="43"/>
      <c r="H638" s="23"/>
      <c r="I638" s="23"/>
      <c r="J638" s="23"/>
      <c r="K638" s="23"/>
      <c r="L638" s="23"/>
      <c r="M638" s="23"/>
      <c r="N638" s="23"/>
      <c r="O638" s="23"/>
      <c r="P638" s="23"/>
      <c r="Q638" s="23"/>
    </row>
    <row r="639" spans="1:81" s="25" customFormat="1" ht="12.75" customHeight="1">
      <c r="A639" s="316" t="s">
        <v>0</v>
      </c>
      <c r="B639" s="275" t="s">
        <v>48</v>
      </c>
      <c r="C639" s="275" t="s">
        <v>27</v>
      </c>
      <c r="D639" s="275" t="s">
        <v>148</v>
      </c>
      <c r="E639" s="275" t="s">
        <v>2916</v>
      </c>
      <c r="F639" s="275" t="s">
        <v>2907</v>
      </c>
      <c r="G639" s="275" t="s">
        <v>19</v>
      </c>
      <c r="H639" s="275" t="s">
        <v>49</v>
      </c>
      <c r="I639" s="275" t="s">
        <v>50</v>
      </c>
      <c r="J639" s="275" t="s">
        <v>1147</v>
      </c>
      <c r="K639" s="275" t="s">
        <v>51</v>
      </c>
      <c r="L639" s="275"/>
      <c r="M639" s="275"/>
      <c r="N639" s="275"/>
      <c r="O639" s="275" t="s">
        <v>52</v>
      </c>
      <c r="P639" s="275"/>
      <c r="Q639" s="275"/>
      <c r="R639" s="275"/>
      <c r="S639" s="275" t="s">
        <v>53</v>
      </c>
      <c r="T639" s="275" t="s">
        <v>54</v>
      </c>
      <c r="U639" s="275" t="s">
        <v>55</v>
      </c>
      <c r="V639" s="275" t="s">
        <v>56</v>
      </c>
      <c r="W639" s="275" t="s">
        <v>57</v>
      </c>
      <c r="X639" s="275" t="s">
        <v>159</v>
      </c>
      <c r="Y639" s="275" t="s">
        <v>72</v>
      </c>
      <c r="Z639" s="294" t="s">
        <v>58</v>
      </c>
      <c r="AA639" s="294" t="s">
        <v>167</v>
      </c>
      <c r="AB639" s="294"/>
      <c r="AC639" s="294"/>
      <c r="AD639" s="294"/>
      <c r="AE639" s="294"/>
      <c r="AF639" s="294"/>
      <c r="AG639" s="294" t="s">
        <v>164</v>
      </c>
      <c r="AH639" s="294"/>
      <c r="AI639" s="294"/>
      <c r="AJ639" s="294" t="s">
        <v>59</v>
      </c>
      <c r="AK639" s="294"/>
      <c r="AL639" s="294" t="s">
        <v>60</v>
      </c>
      <c r="AM639" s="294"/>
      <c r="AN639" s="294" t="s">
        <v>302</v>
      </c>
      <c r="AO639" s="294"/>
      <c r="AP639" s="294"/>
      <c r="AQ639" s="294"/>
      <c r="AR639" s="294"/>
      <c r="AS639" s="294"/>
      <c r="AT639" s="294"/>
      <c r="AU639" s="294"/>
      <c r="AV639" s="294"/>
      <c r="AW639" s="294"/>
      <c r="AX639" s="294"/>
      <c r="AY639" s="294"/>
      <c r="AZ639" s="297" t="s">
        <v>5</v>
      </c>
      <c r="BA639" s="297"/>
      <c r="BB639" s="297"/>
      <c r="BC639" s="297"/>
      <c r="BD639" s="297"/>
      <c r="BE639" s="297"/>
      <c r="BF639" s="297"/>
      <c r="BG639" s="297"/>
      <c r="BH639" s="297"/>
      <c r="BI639" s="297"/>
      <c r="BJ639" s="297"/>
      <c r="BK639" s="297"/>
      <c r="BL639" s="297"/>
      <c r="BM639" s="297"/>
      <c r="BN639" s="299" t="s">
        <v>61</v>
      </c>
      <c r="BO639" s="299"/>
      <c r="BP639" s="299"/>
      <c r="BQ639" s="299"/>
      <c r="BR639" s="299"/>
      <c r="BS639" s="299"/>
      <c r="BT639" s="299"/>
      <c r="BU639" s="299"/>
      <c r="BV639" s="299"/>
      <c r="BW639" s="299"/>
      <c r="BX639" s="299"/>
      <c r="BY639" s="299"/>
      <c r="BZ639" s="299"/>
      <c r="CA639" s="299"/>
      <c r="CB639" s="299"/>
      <c r="CC639" s="299"/>
    </row>
    <row r="640" spans="1:81" s="26" customFormat="1" ht="77.25" thickBot="1">
      <c r="A640" s="317"/>
      <c r="B640" s="276"/>
      <c r="C640" s="276"/>
      <c r="D640" s="276"/>
      <c r="E640" s="276"/>
      <c r="F640" s="276"/>
      <c r="G640" s="276"/>
      <c r="H640" s="276"/>
      <c r="I640" s="276"/>
      <c r="J640" s="276"/>
      <c r="K640" s="224" t="s">
        <v>62</v>
      </c>
      <c r="L640" s="224" t="s">
        <v>63</v>
      </c>
      <c r="M640" s="224" t="s">
        <v>64</v>
      </c>
      <c r="N640" s="224" t="s">
        <v>65</v>
      </c>
      <c r="O640" s="224" t="s">
        <v>66</v>
      </c>
      <c r="P640" s="224" t="s">
        <v>67</v>
      </c>
      <c r="Q640" s="224" t="s">
        <v>68</v>
      </c>
      <c r="R640" s="224" t="s">
        <v>69</v>
      </c>
      <c r="S640" s="276"/>
      <c r="T640" s="276"/>
      <c r="U640" s="276"/>
      <c r="V640" s="276"/>
      <c r="W640" s="276"/>
      <c r="X640" s="276"/>
      <c r="Y640" s="276"/>
      <c r="Z640" s="295"/>
      <c r="AA640" s="296" t="s">
        <v>28</v>
      </c>
      <c r="AB640" s="296" t="s">
        <v>165</v>
      </c>
      <c r="AC640" s="296" t="s">
        <v>166</v>
      </c>
      <c r="AD640" s="296" t="s">
        <v>70</v>
      </c>
      <c r="AE640" s="296" t="s">
        <v>71</v>
      </c>
      <c r="AF640" s="296" t="s">
        <v>72</v>
      </c>
      <c r="AG640" s="296" t="s">
        <v>73</v>
      </c>
      <c r="AH640" s="296" t="s">
        <v>30</v>
      </c>
      <c r="AI640" s="296" t="s">
        <v>72</v>
      </c>
      <c r="AJ640" s="296" t="s">
        <v>29</v>
      </c>
      <c r="AK640" s="296" t="s">
        <v>72</v>
      </c>
      <c r="AL640" s="296" t="s">
        <v>74</v>
      </c>
      <c r="AM640" s="296" t="s">
        <v>75</v>
      </c>
      <c r="AN640" s="296" t="s">
        <v>76</v>
      </c>
      <c r="AO640" s="296" t="s">
        <v>77</v>
      </c>
      <c r="AP640" s="296" t="s">
        <v>78</v>
      </c>
      <c r="AQ640" s="296" t="s">
        <v>79</v>
      </c>
      <c r="AR640" s="296" t="s">
        <v>80</v>
      </c>
      <c r="AS640" s="296" t="s">
        <v>81</v>
      </c>
      <c r="AT640" s="296" t="s">
        <v>82</v>
      </c>
      <c r="AU640" s="296" t="s">
        <v>303</v>
      </c>
      <c r="AV640" s="296" t="s">
        <v>83</v>
      </c>
      <c r="AW640" s="296" t="s">
        <v>84</v>
      </c>
      <c r="AX640" s="296" t="s">
        <v>85</v>
      </c>
      <c r="AY640" s="296" t="s">
        <v>169</v>
      </c>
      <c r="AZ640" s="298" t="s">
        <v>86</v>
      </c>
      <c r="BA640" s="298" t="s">
        <v>87</v>
      </c>
      <c r="BB640" s="298" t="s">
        <v>88</v>
      </c>
      <c r="BC640" s="298" t="s">
        <v>89</v>
      </c>
      <c r="BD640" s="298" t="s">
        <v>90</v>
      </c>
      <c r="BE640" s="298" t="s">
        <v>162</v>
      </c>
      <c r="BF640" s="298" t="s">
        <v>149</v>
      </c>
      <c r="BG640" s="298" t="s">
        <v>150</v>
      </c>
      <c r="BH640" s="298" t="s">
        <v>20</v>
      </c>
      <c r="BI640" s="298" t="s">
        <v>21</v>
      </c>
      <c r="BJ640" s="298" t="s">
        <v>22</v>
      </c>
      <c r="BK640" s="298" t="s">
        <v>91</v>
      </c>
      <c r="BL640" s="298" t="s">
        <v>23</v>
      </c>
      <c r="BM640" s="298" t="s">
        <v>24</v>
      </c>
      <c r="BN640" s="300" t="s">
        <v>25</v>
      </c>
      <c r="BO640" s="300" t="s">
        <v>18</v>
      </c>
      <c r="BP640" s="300" t="s">
        <v>151</v>
      </c>
      <c r="BQ640" s="300" t="s">
        <v>152</v>
      </c>
      <c r="BR640" s="300" t="s">
        <v>153</v>
      </c>
      <c r="BS640" s="300" t="s">
        <v>154</v>
      </c>
      <c r="BT640" s="300" t="s">
        <v>155</v>
      </c>
      <c r="BU640" s="300" t="s">
        <v>92</v>
      </c>
      <c r="BV640" s="300" t="s">
        <v>93</v>
      </c>
      <c r="BW640" s="300" t="s">
        <v>94</v>
      </c>
      <c r="BX640" s="300" t="s">
        <v>156</v>
      </c>
      <c r="BY640" s="300" t="s">
        <v>95</v>
      </c>
      <c r="BZ640" s="300" t="s">
        <v>163</v>
      </c>
      <c r="CA640" s="300" t="s">
        <v>96</v>
      </c>
      <c r="CB640" s="300" t="s">
        <v>97</v>
      </c>
      <c r="CC640" s="300" t="s">
        <v>24</v>
      </c>
    </row>
    <row r="641" spans="1:81" s="124" customFormat="1" ht="39" thickTop="1">
      <c r="A641" s="36">
        <v>1</v>
      </c>
      <c r="B641" s="30" t="s">
        <v>1685</v>
      </c>
      <c r="C641" s="30" t="s">
        <v>1687</v>
      </c>
      <c r="D641" s="27" t="s">
        <v>1686</v>
      </c>
      <c r="E641" s="33" t="s">
        <v>2896</v>
      </c>
      <c r="F641" s="78">
        <v>18784500</v>
      </c>
      <c r="G641" s="27" t="s">
        <v>157</v>
      </c>
      <c r="H641" s="39">
        <v>5367</v>
      </c>
      <c r="I641" s="38" t="s">
        <v>856</v>
      </c>
      <c r="J641" s="29" t="s">
        <v>101</v>
      </c>
      <c r="K641" s="31" t="s">
        <v>102</v>
      </c>
      <c r="L641" s="31" t="s">
        <v>103</v>
      </c>
      <c r="M641" s="19" t="s">
        <v>109</v>
      </c>
      <c r="N641" s="19" t="s">
        <v>104</v>
      </c>
      <c r="O641" s="27" t="s">
        <v>1688</v>
      </c>
      <c r="P641" s="27" t="s">
        <v>1689</v>
      </c>
      <c r="Q641" s="27" t="s">
        <v>1690</v>
      </c>
      <c r="R641" s="27" t="s">
        <v>740</v>
      </c>
      <c r="S641" s="19" t="s">
        <v>109</v>
      </c>
      <c r="T641" s="27" t="s">
        <v>1691</v>
      </c>
      <c r="U641" s="27" t="s">
        <v>1692</v>
      </c>
      <c r="V641" s="19" t="s">
        <v>109</v>
      </c>
      <c r="W641" s="19" t="s">
        <v>104</v>
      </c>
      <c r="X641" s="4" t="s">
        <v>104</v>
      </c>
      <c r="Y641" s="77"/>
      <c r="Z641" s="4" t="s">
        <v>109</v>
      </c>
      <c r="AA641" s="4" t="s">
        <v>104</v>
      </c>
      <c r="AB641" s="4"/>
      <c r="AC641" s="4"/>
      <c r="AD641" s="4"/>
      <c r="AE641" s="4"/>
      <c r="AF641" s="4"/>
      <c r="AG641" s="4" t="s">
        <v>109</v>
      </c>
      <c r="AH641" s="4" t="s">
        <v>109</v>
      </c>
      <c r="AI641" s="4"/>
      <c r="AJ641" s="4" t="s">
        <v>109</v>
      </c>
      <c r="AK641" s="4"/>
      <c r="AL641" s="19" t="s">
        <v>111</v>
      </c>
      <c r="AM641" s="19" t="s">
        <v>112</v>
      </c>
      <c r="AN641" s="19" t="s">
        <v>441</v>
      </c>
      <c r="AO641" s="19" t="s">
        <v>441</v>
      </c>
      <c r="AP641" s="19" t="s">
        <v>441</v>
      </c>
      <c r="AQ641" s="19" t="s">
        <v>1693</v>
      </c>
      <c r="AR641" s="19" t="s">
        <v>441</v>
      </c>
      <c r="AS641" s="19" t="s">
        <v>441</v>
      </c>
      <c r="AT641" s="19" t="s">
        <v>441</v>
      </c>
      <c r="AU641" s="19" t="s">
        <v>441</v>
      </c>
      <c r="AV641" s="19" t="s">
        <v>441</v>
      </c>
      <c r="AW641" s="19" t="s">
        <v>441</v>
      </c>
      <c r="AX641" s="19" t="s">
        <v>441</v>
      </c>
      <c r="AY641" s="19"/>
      <c r="AZ641" s="19" t="s">
        <v>104</v>
      </c>
      <c r="BA641" s="19" t="s">
        <v>104</v>
      </c>
      <c r="BB641" s="19" t="s">
        <v>109</v>
      </c>
      <c r="BC641" s="19" t="s">
        <v>104</v>
      </c>
      <c r="BD641" s="19" t="s">
        <v>104</v>
      </c>
      <c r="BE641" s="19" t="s">
        <v>109</v>
      </c>
      <c r="BF641" s="27" t="s">
        <v>1694</v>
      </c>
      <c r="BG641" s="27" t="s">
        <v>109</v>
      </c>
      <c r="BH641" s="19" t="s">
        <v>109</v>
      </c>
      <c r="BI641" s="19" t="s">
        <v>109</v>
      </c>
      <c r="BJ641" s="19" t="s">
        <v>115</v>
      </c>
      <c r="BK641" s="19" t="s">
        <v>104</v>
      </c>
      <c r="BL641" s="19" t="s">
        <v>104</v>
      </c>
      <c r="BM641" s="19"/>
      <c r="BN641" s="19" t="s">
        <v>104</v>
      </c>
      <c r="BO641" s="8" t="s">
        <v>104</v>
      </c>
      <c r="BP641" s="27" t="s">
        <v>1601</v>
      </c>
      <c r="BQ641" s="27" t="s">
        <v>103</v>
      </c>
      <c r="BR641" s="27" t="s">
        <v>130</v>
      </c>
      <c r="BS641" s="27" t="s">
        <v>1695</v>
      </c>
      <c r="BT641" s="27" t="s">
        <v>1266</v>
      </c>
      <c r="BU641" s="8" t="s">
        <v>126</v>
      </c>
      <c r="BV641" s="8" t="s">
        <v>109</v>
      </c>
      <c r="BW641" s="8" t="s">
        <v>109</v>
      </c>
      <c r="BX641" s="29" t="s">
        <v>1266</v>
      </c>
      <c r="BY641" s="8" t="s">
        <v>104</v>
      </c>
      <c r="BZ641" s="8" t="s">
        <v>333</v>
      </c>
      <c r="CA641" s="8" t="s">
        <v>104</v>
      </c>
      <c r="CB641" s="8" t="s">
        <v>109</v>
      </c>
      <c r="CC641" s="8"/>
    </row>
    <row r="642" spans="1:81" s="124" customFormat="1" ht="12.75">
      <c r="A642" s="36">
        <v>2</v>
      </c>
      <c r="B642" s="76" t="s">
        <v>1696</v>
      </c>
      <c r="C642" s="76" t="s">
        <v>1687</v>
      </c>
      <c r="D642" s="37"/>
      <c r="E642" s="37" t="s">
        <v>2897</v>
      </c>
      <c r="F642" s="78">
        <v>108305.5</v>
      </c>
      <c r="G642" s="37" t="s">
        <v>100</v>
      </c>
      <c r="H642" s="39"/>
      <c r="I642" s="38">
        <v>2008</v>
      </c>
      <c r="J642" s="38"/>
      <c r="K642" s="40"/>
      <c r="L642" s="40"/>
      <c r="M642" s="4"/>
      <c r="N642" s="4"/>
      <c r="O642" s="37"/>
      <c r="P642" s="37"/>
      <c r="Q642" s="37"/>
      <c r="R642" s="37"/>
      <c r="S642" s="4"/>
      <c r="T642" s="37"/>
      <c r="U642" s="37"/>
      <c r="V642" s="4"/>
      <c r="W642" s="4"/>
      <c r="X642" s="4"/>
      <c r="Y642" s="77"/>
      <c r="Z642" s="117"/>
      <c r="AA642" s="117"/>
      <c r="AB642" s="117"/>
      <c r="AC642" s="117"/>
      <c r="AD642" s="117"/>
      <c r="AE642" s="117"/>
      <c r="AF642" s="117"/>
      <c r="AG642" s="117"/>
      <c r="AH642" s="117"/>
      <c r="AI642" s="117"/>
      <c r="AJ642" s="117"/>
      <c r="AK642" s="117"/>
      <c r="AL642" s="117"/>
      <c r="AM642" s="117"/>
      <c r="AN642" s="117"/>
      <c r="AO642" s="117"/>
      <c r="AP642" s="117"/>
      <c r="AQ642" s="117"/>
      <c r="AR642" s="117"/>
      <c r="AS642" s="117"/>
      <c r="AT642" s="117"/>
      <c r="AU642" s="117"/>
      <c r="AV642" s="117"/>
      <c r="AW642" s="117"/>
      <c r="AX642" s="117"/>
      <c r="AY642" s="117"/>
      <c r="AZ642" s="117"/>
      <c r="BA642" s="117"/>
      <c r="BB642" s="117"/>
      <c r="BC642" s="117"/>
      <c r="BD642" s="117"/>
      <c r="BE642" s="117"/>
      <c r="BF642" s="121"/>
      <c r="BG642" s="121"/>
      <c r="BH642" s="117"/>
      <c r="BI642" s="117"/>
      <c r="BJ642" s="117"/>
      <c r="BK642" s="117"/>
      <c r="BL642" s="117"/>
      <c r="BM642" s="117"/>
      <c r="BN642" s="117"/>
      <c r="BO642" s="122"/>
      <c r="BP642" s="121"/>
      <c r="BQ642" s="121"/>
      <c r="BR642" s="121"/>
      <c r="BS642" s="121"/>
      <c r="BT642" s="121"/>
      <c r="BU642" s="122"/>
      <c r="BV642" s="122"/>
      <c r="BW642" s="122"/>
      <c r="BX642" s="123"/>
      <c r="BY642" s="122"/>
      <c r="BZ642" s="122"/>
      <c r="CA642" s="122"/>
      <c r="CB642" s="122"/>
      <c r="CC642" s="122"/>
    </row>
    <row r="643" spans="1:81" s="48" customFormat="1" ht="12.75">
      <c r="A643" s="36">
        <v>3</v>
      </c>
      <c r="B643" s="30" t="s">
        <v>1698</v>
      </c>
      <c r="C643" s="30" t="s">
        <v>1687</v>
      </c>
      <c r="D643" s="27"/>
      <c r="E643" s="37" t="s">
        <v>2897</v>
      </c>
      <c r="F643" s="78">
        <v>187279.41</v>
      </c>
      <c r="G643" s="27" t="s">
        <v>100</v>
      </c>
      <c r="H643" s="28"/>
      <c r="I643" s="29">
        <v>2011</v>
      </c>
      <c r="J643" s="29"/>
      <c r="K643" s="31"/>
      <c r="L643" s="31"/>
      <c r="M643" s="19"/>
      <c r="N643" s="19"/>
      <c r="O643" s="27"/>
      <c r="P643" s="27"/>
      <c r="Q643" s="27"/>
      <c r="R643" s="27"/>
      <c r="S643" s="19"/>
      <c r="T643" s="27"/>
      <c r="U643" s="27"/>
      <c r="V643" s="19"/>
      <c r="W643" s="19"/>
      <c r="X643" s="19"/>
      <c r="Y643" s="8"/>
      <c r="Z643" s="43"/>
      <c r="AA643" s="43"/>
      <c r="AB643" s="43"/>
      <c r="AC643" s="43"/>
      <c r="AD643" s="43"/>
      <c r="AE643" s="43"/>
      <c r="AF643" s="43"/>
      <c r="AG643" s="43"/>
      <c r="AH643" s="43"/>
      <c r="AI643" s="43"/>
      <c r="AJ643" s="43"/>
      <c r="AK643" s="43"/>
      <c r="AL643" s="43"/>
      <c r="AM643" s="43"/>
      <c r="AN643" s="43"/>
      <c r="AO643" s="43"/>
      <c r="AP643" s="43"/>
      <c r="AQ643" s="43"/>
      <c r="AR643" s="43"/>
      <c r="AS643" s="43"/>
      <c r="AT643" s="43"/>
      <c r="AU643" s="43"/>
      <c r="AV643" s="43"/>
      <c r="AW643" s="43"/>
      <c r="AX643" s="43"/>
      <c r="AY643" s="43"/>
      <c r="AZ643" s="43"/>
      <c r="BA643" s="43"/>
      <c r="BB643" s="43"/>
      <c r="BC643" s="43"/>
      <c r="BD643" s="43"/>
      <c r="BE643" s="43"/>
      <c r="BF643" s="41"/>
      <c r="BG643" s="41"/>
      <c r="BH643" s="43"/>
      <c r="BI643" s="43"/>
      <c r="BJ643" s="43"/>
      <c r="BK643" s="43"/>
      <c r="BL643" s="43"/>
      <c r="BM643" s="43"/>
      <c r="BN643" s="43"/>
      <c r="BO643" s="44"/>
      <c r="BP643" s="41"/>
      <c r="BQ643" s="41"/>
      <c r="BR643" s="41"/>
      <c r="BS643" s="41"/>
      <c r="BT643" s="41"/>
      <c r="BU643" s="44"/>
      <c r="BV643" s="44"/>
      <c r="BW643" s="44"/>
      <c r="BX643" s="42"/>
      <c r="BY643" s="44"/>
      <c r="BZ643" s="44"/>
      <c r="CA643" s="44"/>
      <c r="CB643" s="44"/>
      <c r="CC643" s="44"/>
    </row>
    <row r="644" spans="1:81" s="48" customFormat="1" ht="12.75">
      <c r="A644" s="36">
        <v>4</v>
      </c>
      <c r="B644" s="30" t="s">
        <v>1697</v>
      </c>
      <c r="C644" s="30" t="s">
        <v>1687</v>
      </c>
      <c r="D644" s="27"/>
      <c r="E644" s="37" t="s">
        <v>2897</v>
      </c>
      <c r="F644" s="78">
        <v>921098</v>
      </c>
      <c r="G644" s="27" t="s">
        <v>100</v>
      </c>
      <c r="H644" s="28"/>
      <c r="I644" s="29">
        <v>2013</v>
      </c>
      <c r="J644" s="29"/>
      <c r="K644" s="31"/>
      <c r="L644" s="31"/>
      <c r="M644" s="19"/>
      <c r="N644" s="19"/>
      <c r="O644" s="27"/>
      <c r="P644" s="27"/>
      <c r="Q644" s="27"/>
      <c r="R644" s="27"/>
      <c r="S644" s="19"/>
      <c r="T644" s="27"/>
      <c r="U644" s="27"/>
      <c r="V644" s="19"/>
      <c r="W644" s="19"/>
      <c r="X644" s="19"/>
      <c r="Y644" s="8"/>
      <c r="Z644" s="43"/>
      <c r="AA644" s="43"/>
      <c r="AB644" s="43"/>
      <c r="AC644" s="43"/>
      <c r="AD644" s="43"/>
      <c r="AE644" s="43"/>
      <c r="AF644" s="43"/>
      <c r="AG644" s="43"/>
      <c r="AH644" s="43"/>
      <c r="AI644" s="43"/>
      <c r="AJ644" s="43"/>
      <c r="AK644" s="43"/>
      <c r="AL644" s="43"/>
      <c r="AM644" s="43"/>
      <c r="AN644" s="43"/>
      <c r="AO644" s="43"/>
      <c r="AP644" s="43"/>
      <c r="AQ644" s="43"/>
      <c r="AR644" s="43"/>
      <c r="AS644" s="43"/>
      <c r="AT644" s="43"/>
      <c r="AU644" s="43"/>
      <c r="AV644" s="43"/>
      <c r="AW644" s="43"/>
      <c r="AX644" s="43"/>
      <c r="AY644" s="43"/>
      <c r="AZ644" s="43"/>
      <c r="BA644" s="43"/>
      <c r="BB644" s="43"/>
      <c r="BC644" s="43"/>
      <c r="BD644" s="43"/>
      <c r="BE644" s="43"/>
      <c r="BF644" s="41"/>
      <c r="BG644" s="41"/>
      <c r="BH644" s="43"/>
      <c r="BI644" s="43"/>
      <c r="BJ644" s="43"/>
      <c r="BK644" s="43"/>
      <c r="BL644" s="43"/>
      <c r="BM644" s="43"/>
      <c r="BN644" s="43"/>
      <c r="BO644" s="44"/>
      <c r="BP644" s="41"/>
      <c r="BQ644" s="41"/>
      <c r="BR644" s="41"/>
      <c r="BS644" s="41"/>
      <c r="BT644" s="41"/>
      <c r="BU644" s="44"/>
      <c r="BV644" s="44"/>
      <c r="BW644" s="44"/>
      <c r="BX644" s="42"/>
      <c r="BY644" s="44"/>
      <c r="BZ644" s="44"/>
      <c r="CA644" s="44"/>
      <c r="CB644" s="44"/>
      <c r="CC644" s="44"/>
    </row>
    <row r="645" spans="1:81" s="46" customFormat="1" ht="12.75">
      <c r="A645" s="36">
        <v>5</v>
      </c>
      <c r="B645" s="7" t="s">
        <v>1165</v>
      </c>
      <c r="C645" s="21"/>
      <c r="D645" s="21"/>
      <c r="E645" s="37" t="s">
        <v>2898</v>
      </c>
      <c r="F645" s="78">
        <v>684872.07000000007</v>
      </c>
      <c r="G645" s="221" t="s">
        <v>100</v>
      </c>
      <c r="H645" s="21"/>
      <c r="I645" s="21"/>
      <c r="J645" s="47"/>
      <c r="K645" s="47"/>
      <c r="L645" s="47"/>
      <c r="M645" s="47"/>
      <c r="N645" s="47"/>
      <c r="O645" s="47"/>
      <c r="P645" s="47"/>
      <c r="Q645" s="47"/>
      <c r="R645" s="47"/>
      <c r="S645" s="47"/>
      <c r="T645" s="47"/>
      <c r="U645" s="47"/>
      <c r="V645" s="47"/>
      <c r="W645" s="47"/>
      <c r="X645" s="47"/>
      <c r="Y645" s="47"/>
    </row>
    <row r="646" spans="1:81" s="46" customFormat="1" ht="25.5">
      <c r="A646" s="36">
        <v>6</v>
      </c>
      <c r="B646" s="7" t="s">
        <v>449</v>
      </c>
      <c r="C646" s="21"/>
      <c r="D646" s="21"/>
      <c r="E646" s="37" t="s">
        <v>2898</v>
      </c>
      <c r="F646" s="78">
        <v>2318.1999999999998</v>
      </c>
      <c r="G646" s="221" t="s">
        <v>100</v>
      </c>
      <c r="H646" s="21"/>
      <c r="I646" s="21"/>
      <c r="J646" s="47"/>
      <c r="K646" s="47"/>
      <c r="L646" s="47"/>
      <c r="M646" s="47"/>
      <c r="N646" s="47"/>
      <c r="O646" s="47"/>
      <c r="P646" s="47"/>
      <c r="Q646" s="47"/>
      <c r="R646" s="47"/>
      <c r="S646" s="47"/>
      <c r="T646" s="47"/>
      <c r="U646" s="47"/>
      <c r="V646" s="47"/>
      <c r="W646" s="47"/>
      <c r="X646" s="47"/>
      <c r="Y646" s="47"/>
    </row>
    <row r="647" spans="1:81" s="32" customFormat="1" ht="15">
      <c r="A647" s="318"/>
      <c r="F647" s="269"/>
      <c r="G647" s="108"/>
    </row>
    <row r="648" spans="1:81" s="32" customFormat="1" ht="15">
      <c r="A648" s="318"/>
      <c r="F648" s="269"/>
      <c r="G648" s="108"/>
    </row>
    <row r="649" spans="1:81" s="24" customFormat="1">
      <c r="A649" s="112">
        <v>35</v>
      </c>
      <c r="B649" s="111" t="s">
        <v>637</v>
      </c>
      <c r="C649" s="79"/>
      <c r="D649" s="23"/>
      <c r="E649" s="23"/>
      <c r="F649" s="262"/>
      <c r="G649" s="43"/>
      <c r="H649" s="23"/>
      <c r="I649" s="23"/>
      <c r="J649" s="23"/>
      <c r="K649" s="23"/>
      <c r="L649" s="23"/>
      <c r="M649" s="23"/>
      <c r="N649" s="23"/>
      <c r="O649" s="23"/>
      <c r="P649" s="23"/>
      <c r="Q649" s="23"/>
    </row>
    <row r="650" spans="1:81" s="25" customFormat="1" ht="12.75" customHeight="1">
      <c r="A650" s="316" t="s">
        <v>0</v>
      </c>
      <c r="B650" s="275" t="s">
        <v>48</v>
      </c>
      <c r="C650" s="275" t="s">
        <v>27</v>
      </c>
      <c r="D650" s="275" t="s">
        <v>148</v>
      </c>
      <c r="E650" s="275" t="s">
        <v>2916</v>
      </c>
      <c r="F650" s="275" t="s">
        <v>2907</v>
      </c>
      <c r="G650" s="275" t="s">
        <v>19</v>
      </c>
      <c r="H650" s="275" t="s">
        <v>49</v>
      </c>
      <c r="I650" s="275" t="s">
        <v>50</v>
      </c>
      <c r="J650" s="275" t="s">
        <v>1147</v>
      </c>
      <c r="K650" s="275" t="s">
        <v>51</v>
      </c>
      <c r="L650" s="275"/>
      <c r="M650" s="275"/>
      <c r="N650" s="275"/>
      <c r="O650" s="275" t="s">
        <v>52</v>
      </c>
      <c r="P650" s="275"/>
      <c r="Q650" s="275"/>
      <c r="R650" s="275"/>
      <c r="S650" s="275" t="s">
        <v>53</v>
      </c>
      <c r="T650" s="275" t="s">
        <v>54</v>
      </c>
      <c r="U650" s="275" t="s">
        <v>55</v>
      </c>
      <c r="V650" s="275" t="s">
        <v>56</v>
      </c>
      <c r="W650" s="275" t="s">
        <v>57</v>
      </c>
      <c r="X650" s="275" t="s">
        <v>159</v>
      </c>
      <c r="Y650" s="275" t="s">
        <v>72</v>
      </c>
      <c r="Z650" s="294" t="s">
        <v>58</v>
      </c>
      <c r="AA650" s="294" t="s">
        <v>167</v>
      </c>
      <c r="AB650" s="294"/>
      <c r="AC650" s="294"/>
      <c r="AD650" s="294"/>
      <c r="AE650" s="294"/>
      <c r="AF650" s="294"/>
      <c r="AG650" s="294" t="s">
        <v>164</v>
      </c>
      <c r="AH650" s="294"/>
      <c r="AI650" s="294"/>
      <c r="AJ650" s="294" t="s">
        <v>59</v>
      </c>
      <c r="AK650" s="294"/>
      <c r="AL650" s="294" t="s">
        <v>60</v>
      </c>
      <c r="AM650" s="294"/>
      <c r="AN650" s="294" t="s">
        <v>302</v>
      </c>
      <c r="AO650" s="294"/>
      <c r="AP650" s="294"/>
      <c r="AQ650" s="294"/>
      <c r="AR650" s="294"/>
      <c r="AS650" s="294"/>
      <c r="AT650" s="294"/>
      <c r="AU650" s="294"/>
      <c r="AV650" s="294"/>
      <c r="AW650" s="294"/>
      <c r="AX650" s="294"/>
      <c r="AY650" s="294"/>
      <c r="AZ650" s="297" t="s">
        <v>5</v>
      </c>
      <c r="BA650" s="297"/>
      <c r="BB650" s="297"/>
      <c r="BC650" s="297"/>
      <c r="BD650" s="297"/>
      <c r="BE650" s="297"/>
      <c r="BF650" s="297"/>
      <c r="BG650" s="297"/>
      <c r="BH650" s="297"/>
      <c r="BI650" s="297"/>
      <c r="BJ650" s="297"/>
      <c r="BK650" s="297"/>
      <c r="BL650" s="297"/>
      <c r="BM650" s="297"/>
      <c r="BN650" s="299" t="s">
        <v>61</v>
      </c>
      <c r="BO650" s="299"/>
      <c r="BP650" s="299"/>
      <c r="BQ650" s="299"/>
      <c r="BR650" s="299"/>
      <c r="BS650" s="299"/>
      <c r="BT650" s="299"/>
      <c r="BU650" s="299"/>
      <c r="BV650" s="299"/>
      <c r="BW650" s="299"/>
      <c r="BX650" s="299"/>
      <c r="BY650" s="299"/>
      <c r="BZ650" s="299"/>
      <c r="CA650" s="299"/>
      <c r="CB650" s="299"/>
      <c r="CC650" s="299"/>
    </row>
    <row r="651" spans="1:81" s="26" customFormat="1" ht="77.25" thickBot="1">
      <c r="A651" s="317"/>
      <c r="B651" s="276"/>
      <c r="C651" s="276"/>
      <c r="D651" s="276"/>
      <c r="E651" s="276"/>
      <c r="F651" s="276"/>
      <c r="G651" s="276"/>
      <c r="H651" s="276"/>
      <c r="I651" s="276"/>
      <c r="J651" s="276"/>
      <c r="K651" s="224" t="s">
        <v>62</v>
      </c>
      <c r="L651" s="224" t="s">
        <v>63</v>
      </c>
      <c r="M651" s="224" t="s">
        <v>64</v>
      </c>
      <c r="N651" s="224" t="s">
        <v>65</v>
      </c>
      <c r="O651" s="224" t="s">
        <v>66</v>
      </c>
      <c r="P651" s="224" t="s">
        <v>67</v>
      </c>
      <c r="Q651" s="224" t="s">
        <v>68</v>
      </c>
      <c r="R651" s="224" t="s">
        <v>69</v>
      </c>
      <c r="S651" s="276"/>
      <c r="T651" s="276"/>
      <c r="U651" s="276"/>
      <c r="V651" s="276"/>
      <c r="W651" s="276"/>
      <c r="X651" s="276"/>
      <c r="Y651" s="276"/>
      <c r="Z651" s="295"/>
      <c r="AA651" s="296" t="s">
        <v>28</v>
      </c>
      <c r="AB651" s="296" t="s">
        <v>165</v>
      </c>
      <c r="AC651" s="296" t="s">
        <v>166</v>
      </c>
      <c r="AD651" s="296" t="s">
        <v>70</v>
      </c>
      <c r="AE651" s="296" t="s">
        <v>71</v>
      </c>
      <c r="AF651" s="296" t="s">
        <v>72</v>
      </c>
      <c r="AG651" s="296" t="s">
        <v>73</v>
      </c>
      <c r="AH651" s="296" t="s">
        <v>30</v>
      </c>
      <c r="AI651" s="296" t="s">
        <v>72</v>
      </c>
      <c r="AJ651" s="296" t="s">
        <v>29</v>
      </c>
      <c r="AK651" s="296" t="s">
        <v>72</v>
      </c>
      <c r="AL651" s="296" t="s">
        <v>74</v>
      </c>
      <c r="AM651" s="296" t="s">
        <v>75</v>
      </c>
      <c r="AN651" s="296" t="s">
        <v>76</v>
      </c>
      <c r="AO651" s="296" t="s">
        <v>77</v>
      </c>
      <c r="AP651" s="296" t="s">
        <v>78</v>
      </c>
      <c r="AQ651" s="296" t="s">
        <v>79</v>
      </c>
      <c r="AR651" s="296" t="s">
        <v>80</v>
      </c>
      <c r="AS651" s="296" t="s">
        <v>81</v>
      </c>
      <c r="AT651" s="296" t="s">
        <v>82</v>
      </c>
      <c r="AU651" s="296" t="s">
        <v>303</v>
      </c>
      <c r="AV651" s="296" t="s">
        <v>83</v>
      </c>
      <c r="AW651" s="296" t="s">
        <v>84</v>
      </c>
      <c r="AX651" s="296" t="s">
        <v>85</v>
      </c>
      <c r="AY651" s="296" t="s">
        <v>169</v>
      </c>
      <c r="AZ651" s="298" t="s">
        <v>86</v>
      </c>
      <c r="BA651" s="298" t="s">
        <v>87</v>
      </c>
      <c r="BB651" s="298" t="s">
        <v>88</v>
      </c>
      <c r="BC651" s="298" t="s">
        <v>89</v>
      </c>
      <c r="BD651" s="298" t="s">
        <v>90</v>
      </c>
      <c r="BE651" s="298" t="s">
        <v>162</v>
      </c>
      <c r="BF651" s="298" t="s">
        <v>149</v>
      </c>
      <c r="BG651" s="298" t="s">
        <v>150</v>
      </c>
      <c r="BH651" s="298" t="s">
        <v>20</v>
      </c>
      <c r="BI651" s="298" t="s">
        <v>21</v>
      </c>
      <c r="BJ651" s="298" t="s">
        <v>22</v>
      </c>
      <c r="BK651" s="298" t="s">
        <v>91</v>
      </c>
      <c r="BL651" s="298" t="s">
        <v>23</v>
      </c>
      <c r="BM651" s="298" t="s">
        <v>24</v>
      </c>
      <c r="BN651" s="300" t="s">
        <v>25</v>
      </c>
      <c r="BO651" s="300" t="s">
        <v>18</v>
      </c>
      <c r="BP651" s="300" t="s">
        <v>151</v>
      </c>
      <c r="BQ651" s="300" t="s">
        <v>152</v>
      </c>
      <c r="BR651" s="300" t="s">
        <v>153</v>
      </c>
      <c r="BS651" s="300" t="s">
        <v>154</v>
      </c>
      <c r="BT651" s="300" t="s">
        <v>155</v>
      </c>
      <c r="BU651" s="300" t="s">
        <v>92</v>
      </c>
      <c r="BV651" s="300" t="s">
        <v>93</v>
      </c>
      <c r="BW651" s="300" t="s">
        <v>94</v>
      </c>
      <c r="BX651" s="300" t="s">
        <v>156</v>
      </c>
      <c r="BY651" s="300" t="s">
        <v>95</v>
      </c>
      <c r="BZ651" s="300" t="s">
        <v>163</v>
      </c>
      <c r="CA651" s="300" t="s">
        <v>96</v>
      </c>
      <c r="CB651" s="300" t="s">
        <v>97</v>
      </c>
      <c r="CC651" s="300" t="s">
        <v>24</v>
      </c>
    </row>
    <row r="652" spans="1:81" s="48" customFormat="1" ht="26.25" thickTop="1">
      <c r="A652" s="36">
        <v>1</v>
      </c>
      <c r="B652" s="30" t="s">
        <v>1646</v>
      </c>
      <c r="C652" s="30" t="s">
        <v>516</v>
      </c>
      <c r="D652" s="27" t="s">
        <v>99</v>
      </c>
      <c r="E652" s="33" t="s">
        <v>2896</v>
      </c>
      <c r="F652" s="78">
        <v>1351000</v>
      </c>
      <c r="G652" s="27" t="s">
        <v>157</v>
      </c>
      <c r="H652" s="28">
        <v>386</v>
      </c>
      <c r="I652" s="29">
        <v>1946</v>
      </c>
      <c r="J652" s="29" t="s">
        <v>101</v>
      </c>
      <c r="K652" s="31" t="s">
        <v>118</v>
      </c>
      <c r="L652" s="31" t="s">
        <v>138</v>
      </c>
      <c r="M652" s="19" t="s">
        <v>109</v>
      </c>
      <c r="N652" s="19" t="s">
        <v>104</v>
      </c>
      <c r="O652" s="27" t="s">
        <v>795</v>
      </c>
      <c r="P652" s="27" t="s">
        <v>817</v>
      </c>
      <c r="Q652" s="27" t="s">
        <v>817</v>
      </c>
      <c r="R652" s="27" t="s">
        <v>108</v>
      </c>
      <c r="S652" s="19" t="s">
        <v>109</v>
      </c>
      <c r="T652" s="27" t="s">
        <v>1153</v>
      </c>
      <c r="U652" s="27"/>
      <c r="V652" s="19" t="s">
        <v>109</v>
      </c>
      <c r="W652" s="19" t="s">
        <v>104</v>
      </c>
      <c r="X652" s="19" t="s">
        <v>104</v>
      </c>
      <c r="Y652" s="8"/>
      <c r="Z652" s="19" t="s">
        <v>109</v>
      </c>
      <c r="AA652" s="19" t="s">
        <v>104</v>
      </c>
      <c r="AB652" s="19"/>
      <c r="AC652" s="19"/>
      <c r="AD652" s="19"/>
      <c r="AE652" s="19" t="s">
        <v>109</v>
      </c>
      <c r="AF652" s="19"/>
      <c r="AG652" s="19" t="s">
        <v>109</v>
      </c>
      <c r="AH652" s="19" t="s">
        <v>109</v>
      </c>
      <c r="AI652" s="19"/>
      <c r="AJ652" s="19" t="s">
        <v>109</v>
      </c>
      <c r="AK652" s="19"/>
      <c r="AL652" s="19" t="s">
        <v>111</v>
      </c>
      <c r="AM652" s="19" t="s">
        <v>112</v>
      </c>
      <c r="AN652" s="19"/>
      <c r="AO652" s="19"/>
      <c r="AP652" s="19"/>
      <c r="AQ652" s="19"/>
      <c r="AR652" s="19"/>
      <c r="AS652" s="19"/>
      <c r="AT652" s="19"/>
      <c r="AU652" s="19"/>
      <c r="AV652" s="19" t="s">
        <v>1156</v>
      </c>
      <c r="AW652" s="19"/>
      <c r="AX652" s="19"/>
      <c r="AY652" s="19"/>
      <c r="AZ652" s="19" t="s">
        <v>104</v>
      </c>
      <c r="BA652" s="19" t="s">
        <v>104</v>
      </c>
      <c r="BB652" s="19" t="s">
        <v>104</v>
      </c>
      <c r="BC652" s="19" t="s">
        <v>104</v>
      </c>
      <c r="BD652" s="19" t="s">
        <v>109</v>
      </c>
      <c r="BE652" s="19" t="s">
        <v>1155</v>
      </c>
      <c r="BF652" s="27" t="s">
        <v>1654</v>
      </c>
      <c r="BG652" s="27" t="s">
        <v>1178</v>
      </c>
      <c r="BH652" s="19" t="s">
        <v>104</v>
      </c>
      <c r="BI652" s="19" t="s">
        <v>104</v>
      </c>
      <c r="BJ652" s="19" t="s">
        <v>115</v>
      </c>
      <c r="BK652" s="19" t="s">
        <v>104</v>
      </c>
      <c r="BL652" s="19" t="s">
        <v>104</v>
      </c>
      <c r="BM652" s="19"/>
      <c r="BN652" s="19" t="s">
        <v>104</v>
      </c>
      <c r="BO652" s="8" t="s">
        <v>104</v>
      </c>
      <c r="BP652" s="27" t="s">
        <v>118</v>
      </c>
      <c r="BQ652" s="27" t="s">
        <v>103</v>
      </c>
      <c r="BR652" s="27" t="s">
        <v>103</v>
      </c>
      <c r="BS652" s="27" t="s">
        <v>103</v>
      </c>
      <c r="BT652" s="27" t="s">
        <v>103</v>
      </c>
      <c r="BU652" s="8" t="s">
        <v>109</v>
      </c>
      <c r="BV652" s="8" t="s">
        <v>109</v>
      </c>
      <c r="BW652" s="8" t="s">
        <v>109</v>
      </c>
      <c r="BX652" s="29"/>
      <c r="BY652" s="8" t="s">
        <v>104</v>
      </c>
      <c r="BZ652" s="8"/>
      <c r="CA652" s="8" t="s">
        <v>104</v>
      </c>
      <c r="CB652" s="8" t="s">
        <v>109</v>
      </c>
      <c r="CC652" s="8"/>
    </row>
    <row r="653" spans="1:81" s="48" customFormat="1" ht="25.5">
      <c r="A653" s="36">
        <v>2</v>
      </c>
      <c r="B653" s="30" t="s">
        <v>1647</v>
      </c>
      <c r="C653" s="30" t="s">
        <v>516</v>
      </c>
      <c r="D653" s="27" t="s">
        <v>99</v>
      </c>
      <c r="E653" s="33" t="s">
        <v>2896</v>
      </c>
      <c r="F653" s="78">
        <v>1347500</v>
      </c>
      <c r="G653" s="27" t="s">
        <v>157</v>
      </c>
      <c r="H653" s="28">
        <v>385</v>
      </c>
      <c r="I653" s="29">
        <v>1946</v>
      </c>
      <c r="J653" s="29" t="s">
        <v>101</v>
      </c>
      <c r="K653" s="31" t="s">
        <v>121</v>
      </c>
      <c r="L653" s="31" t="s">
        <v>138</v>
      </c>
      <c r="M653" s="19" t="s">
        <v>109</v>
      </c>
      <c r="N653" s="19" t="s">
        <v>104</v>
      </c>
      <c r="O653" s="27" t="s">
        <v>1650</v>
      </c>
      <c r="P653" s="27" t="s">
        <v>1651</v>
      </c>
      <c r="Q653" s="27" t="s">
        <v>817</v>
      </c>
      <c r="R653" s="27" t="s">
        <v>796</v>
      </c>
      <c r="S653" s="19" t="s">
        <v>109</v>
      </c>
      <c r="T653" s="27" t="s">
        <v>1153</v>
      </c>
      <c r="U653" s="27" t="s">
        <v>1652</v>
      </c>
      <c r="V653" s="19" t="s">
        <v>109</v>
      </c>
      <c r="W653" s="19" t="s">
        <v>104</v>
      </c>
      <c r="X653" s="19" t="s">
        <v>104</v>
      </c>
      <c r="Y653" s="8"/>
      <c r="Z653" s="19" t="s">
        <v>109</v>
      </c>
      <c r="AA653" s="19" t="s">
        <v>104</v>
      </c>
      <c r="AB653" s="19"/>
      <c r="AC653" s="19"/>
      <c r="AD653" s="19"/>
      <c r="AE653" s="19" t="s">
        <v>109</v>
      </c>
      <c r="AF653" s="19"/>
      <c r="AG653" s="19" t="s">
        <v>109</v>
      </c>
      <c r="AH653" s="19" t="s">
        <v>109</v>
      </c>
      <c r="AI653" s="19"/>
      <c r="AJ653" s="19" t="s">
        <v>109</v>
      </c>
      <c r="AK653" s="19"/>
      <c r="AL653" s="19" t="s">
        <v>111</v>
      </c>
      <c r="AM653" s="19" t="s">
        <v>112</v>
      </c>
      <c r="AN653" s="19"/>
      <c r="AO653" s="19"/>
      <c r="AP653" s="19"/>
      <c r="AQ653" s="19"/>
      <c r="AR653" s="19"/>
      <c r="AS653" s="19"/>
      <c r="AT653" s="19"/>
      <c r="AU653" s="19"/>
      <c r="AV653" s="19" t="s">
        <v>1156</v>
      </c>
      <c r="AW653" s="19"/>
      <c r="AX653" s="19"/>
      <c r="AY653" s="19"/>
      <c r="AZ653" s="19" t="s">
        <v>104</v>
      </c>
      <c r="BA653" s="19" t="s">
        <v>104</v>
      </c>
      <c r="BB653" s="19" t="s">
        <v>104</v>
      </c>
      <c r="BC653" s="19" t="s">
        <v>104</v>
      </c>
      <c r="BD653" s="19" t="s">
        <v>109</v>
      </c>
      <c r="BE653" s="19" t="s">
        <v>1155</v>
      </c>
      <c r="BF653" s="27" t="s">
        <v>1654</v>
      </c>
      <c r="BG653" s="27" t="s">
        <v>1178</v>
      </c>
      <c r="BH653" s="19" t="s">
        <v>104</v>
      </c>
      <c r="BI653" s="19" t="s">
        <v>104</v>
      </c>
      <c r="BJ653" s="19" t="s">
        <v>115</v>
      </c>
      <c r="BK653" s="19" t="s">
        <v>104</v>
      </c>
      <c r="BL653" s="19" t="s">
        <v>104</v>
      </c>
      <c r="BM653" s="19"/>
      <c r="BN653" s="19" t="s">
        <v>104</v>
      </c>
      <c r="BO653" s="8" t="s">
        <v>104</v>
      </c>
      <c r="BP653" s="27" t="s">
        <v>773</v>
      </c>
      <c r="BQ653" s="27" t="s">
        <v>103</v>
      </c>
      <c r="BR653" s="27" t="s">
        <v>103</v>
      </c>
      <c r="BS653" s="27" t="s">
        <v>103</v>
      </c>
      <c r="BT653" s="27" t="s">
        <v>103</v>
      </c>
      <c r="BU653" s="8" t="s">
        <v>109</v>
      </c>
      <c r="BV653" s="8" t="s">
        <v>109</v>
      </c>
      <c r="BW653" s="8" t="s">
        <v>109</v>
      </c>
      <c r="BX653" s="29"/>
      <c r="BY653" s="8" t="s">
        <v>104</v>
      </c>
      <c r="BZ653" s="8"/>
      <c r="CA653" s="8" t="s">
        <v>104</v>
      </c>
      <c r="CB653" s="8" t="s">
        <v>109</v>
      </c>
      <c r="CC653" s="8"/>
    </row>
    <row r="654" spans="1:81" s="48" customFormat="1" ht="25.5">
      <c r="A654" s="36">
        <v>3</v>
      </c>
      <c r="B654" s="30" t="s">
        <v>1648</v>
      </c>
      <c r="C654" s="30" t="s">
        <v>516</v>
      </c>
      <c r="D654" s="27" t="s">
        <v>99</v>
      </c>
      <c r="E654" s="33" t="s">
        <v>2896</v>
      </c>
      <c r="F654" s="78">
        <v>367500</v>
      </c>
      <c r="G654" s="27" t="s">
        <v>157</v>
      </c>
      <c r="H654" s="28">
        <v>105</v>
      </c>
      <c r="I654" s="29">
        <v>1946</v>
      </c>
      <c r="J654" s="29" t="s">
        <v>101</v>
      </c>
      <c r="K654" s="31" t="s">
        <v>118</v>
      </c>
      <c r="L654" s="31" t="s">
        <v>103</v>
      </c>
      <c r="M654" s="19" t="s">
        <v>109</v>
      </c>
      <c r="N654" s="19" t="s">
        <v>109</v>
      </c>
      <c r="O654" s="27" t="s">
        <v>1653</v>
      </c>
      <c r="P654" s="27" t="s">
        <v>817</v>
      </c>
      <c r="Q654" s="27" t="s">
        <v>817</v>
      </c>
      <c r="R654" s="27" t="s">
        <v>796</v>
      </c>
      <c r="S654" s="19" t="s">
        <v>109</v>
      </c>
      <c r="T654" s="27" t="s">
        <v>1153</v>
      </c>
      <c r="U654" s="27"/>
      <c r="V654" s="19" t="s">
        <v>109</v>
      </c>
      <c r="W654" s="19" t="s">
        <v>104</v>
      </c>
      <c r="X654" s="19" t="s">
        <v>104</v>
      </c>
      <c r="Y654" s="8"/>
      <c r="Z654" s="19" t="s">
        <v>109</v>
      </c>
      <c r="AA654" s="19" t="s">
        <v>104</v>
      </c>
      <c r="AB654" s="19"/>
      <c r="AC654" s="19"/>
      <c r="AD654" s="19"/>
      <c r="AE654" s="19" t="s">
        <v>109</v>
      </c>
      <c r="AF654" s="19"/>
      <c r="AG654" s="19" t="s">
        <v>109</v>
      </c>
      <c r="AH654" s="19" t="s">
        <v>109</v>
      </c>
      <c r="AI654" s="19"/>
      <c r="AJ654" s="19" t="s">
        <v>109</v>
      </c>
      <c r="AK654" s="19"/>
      <c r="AL654" s="19" t="s">
        <v>111</v>
      </c>
      <c r="AM654" s="19" t="s">
        <v>112</v>
      </c>
      <c r="AN654" s="19"/>
      <c r="AO654" s="19"/>
      <c r="AP654" s="19"/>
      <c r="AQ654" s="19"/>
      <c r="AR654" s="19"/>
      <c r="AS654" s="19"/>
      <c r="AT654" s="19"/>
      <c r="AU654" s="19"/>
      <c r="AV654" s="19" t="s">
        <v>1156</v>
      </c>
      <c r="AW654" s="19"/>
      <c r="AX654" s="19"/>
      <c r="AY654" s="19"/>
      <c r="AZ654" s="19" t="s">
        <v>104</v>
      </c>
      <c r="BA654" s="19" t="s">
        <v>104</v>
      </c>
      <c r="BB654" s="19" t="s">
        <v>104</v>
      </c>
      <c r="BC654" s="19" t="s">
        <v>104</v>
      </c>
      <c r="BD654" s="19" t="s">
        <v>104</v>
      </c>
      <c r="BE654" s="19" t="s">
        <v>1155</v>
      </c>
      <c r="BF654" s="27" t="s">
        <v>1654</v>
      </c>
      <c r="BG654" s="27" t="s">
        <v>1178</v>
      </c>
      <c r="BH654" s="19" t="s">
        <v>104</v>
      </c>
      <c r="BI654" s="19" t="s">
        <v>104</v>
      </c>
      <c r="BJ654" s="19" t="s">
        <v>115</v>
      </c>
      <c r="BK654" s="19" t="s">
        <v>104</v>
      </c>
      <c r="BL654" s="19" t="s">
        <v>104</v>
      </c>
      <c r="BM654" s="19"/>
      <c r="BN654" s="19" t="s">
        <v>104</v>
      </c>
      <c r="BO654" s="8" t="s">
        <v>104</v>
      </c>
      <c r="BP654" s="27" t="s">
        <v>118</v>
      </c>
      <c r="BQ654" s="27" t="s">
        <v>103</v>
      </c>
      <c r="BR654" s="27" t="s">
        <v>103</v>
      </c>
      <c r="BS654" s="27" t="s">
        <v>103</v>
      </c>
      <c r="BT654" s="27" t="s">
        <v>103</v>
      </c>
      <c r="BU654" s="8" t="s">
        <v>109</v>
      </c>
      <c r="BV654" s="8" t="s">
        <v>109</v>
      </c>
      <c r="BW654" s="8" t="s">
        <v>109</v>
      </c>
      <c r="BX654" s="29"/>
      <c r="BY654" s="8" t="s">
        <v>104</v>
      </c>
      <c r="BZ654" s="8"/>
      <c r="CA654" s="8" t="s">
        <v>104</v>
      </c>
      <c r="CB654" s="8" t="s">
        <v>109</v>
      </c>
      <c r="CC654" s="8"/>
    </row>
    <row r="655" spans="1:81" s="48" customFormat="1" ht="25.5">
      <c r="A655" s="36">
        <v>4</v>
      </c>
      <c r="B655" s="30" t="s">
        <v>1649</v>
      </c>
      <c r="C655" s="30" t="s">
        <v>516</v>
      </c>
      <c r="D655" s="27" t="s">
        <v>99</v>
      </c>
      <c r="E655" s="33" t="s">
        <v>2896</v>
      </c>
      <c r="F655" s="78">
        <v>350000</v>
      </c>
      <c r="G655" s="27" t="s">
        <v>157</v>
      </c>
      <c r="H655" s="28">
        <v>100</v>
      </c>
      <c r="I655" s="29">
        <v>1946</v>
      </c>
      <c r="J655" s="29" t="s">
        <v>101</v>
      </c>
      <c r="K655" s="31" t="s">
        <v>138</v>
      </c>
      <c r="L655" s="31" t="s">
        <v>103</v>
      </c>
      <c r="M655" s="19" t="s">
        <v>109</v>
      </c>
      <c r="N655" s="19" t="s">
        <v>109</v>
      </c>
      <c r="O655" s="27" t="s">
        <v>795</v>
      </c>
      <c r="P655" s="27" t="s">
        <v>817</v>
      </c>
      <c r="Q655" s="27" t="s">
        <v>817</v>
      </c>
      <c r="R655" s="27" t="s">
        <v>796</v>
      </c>
      <c r="S655" s="19" t="s">
        <v>109</v>
      </c>
      <c r="T655" s="27" t="s">
        <v>1153</v>
      </c>
      <c r="U655" s="27"/>
      <c r="V655" s="19" t="s">
        <v>109</v>
      </c>
      <c r="W655" s="19" t="s">
        <v>104</v>
      </c>
      <c r="X655" s="19" t="s">
        <v>104</v>
      </c>
      <c r="Y655" s="8"/>
      <c r="Z655" s="19" t="s">
        <v>109</v>
      </c>
      <c r="AA655" s="19" t="s">
        <v>104</v>
      </c>
      <c r="AB655" s="19"/>
      <c r="AC655" s="19"/>
      <c r="AD655" s="19"/>
      <c r="AE655" s="19" t="s">
        <v>109</v>
      </c>
      <c r="AF655" s="19"/>
      <c r="AG655" s="19" t="s">
        <v>109</v>
      </c>
      <c r="AH655" s="19" t="s">
        <v>109</v>
      </c>
      <c r="AI655" s="19"/>
      <c r="AJ655" s="19" t="s">
        <v>109</v>
      </c>
      <c r="AK655" s="19"/>
      <c r="AL655" s="19" t="s">
        <v>111</v>
      </c>
      <c r="AM655" s="19" t="s">
        <v>112</v>
      </c>
      <c r="AN655" s="19"/>
      <c r="AO655" s="19"/>
      <c r="AP655" s="19"/>
      <c r="AQ655" s="19"/>
      <c r="AR655" s="19"/>
      <c r="AS655" s="19"/>
      <c r="AT655" s="19"/>
      <c r="AU655" s="19"/>
      <c r="AV655" s="19" t="s">
        <v>1156</v>
      </c>
      <c r="AW655" s="19"/>
      <c r="AX655" s="19"/>
      <c r="AY655" s="19"/>
      <c r="AZ655" s="19" t="s">
        <v>104</v>
      </c>
      <c r="BA655" s="19" t="s">
        <v>104</v>
      </c>
      <c r="BB655" s="19" t="s">
        <v>104</v>
      </c>
      <c r="BC655" s="19" t="s">
        <v>104</v>
      </c>
      <c r="BD655" s="19" t="s">
        <v>109</v>
      </c>
      <c r="BE655" s="19" t="s">
        <v>1155</v>
      </c>
      <c r="BF655" s="27" t="s">
        <v>1654</v>
      </c>
      <c r="BG655" s="27" t="s">
        <v>1178</v>
      </c>
      <c r="BH655" s="19" t="s">
        <v>104</v>
      </c>
      <c r="BI655" s="19" t="s">
        <v>104</v>
      </c>
      <c r="BJ655" s="19" t="s">
        <v>115</v>
      </c>
      <c r="BK655" s="19" t="s">
        <v>104</v>
      </c>
      <c r="BL655" s="19" t="s">
        <v>104</v>
      </c>
      <c r="BM655" s="19"/>
      <c r="BN655" s="19" t="s">
        <v>104</v>
      </c>
      <c r="BO655" s="8" t="s">
        <v>104</v>
      </c>
      <c r="BP655" s="27" t="s">
        <v>138</v>
      </c>
      <c r="BQ655" s="27" t="s">
        <v>103</v>
      </c>
      <c r="BR655" s="27" t="s">
        <v>103</v>
      </c>
      <c r="BS655" s="27" t="s">
        <v>103</v>
      </c>
      <c r="BT655" s="27" t="s">
        <v>103</v>
      </c>
      <c r="BU655" s="8" t="s">
        <v>109</v>
      </c>
      <c r="BV655" s="8" t="s">
        <v>109</v>
      </c>
      <c r="BW655" s="8" t="s">
        <v>109</v>
      </c>
      <c r="BX655" s="29"/>
      <c r="BY655" s="8" t="s">
        <v>104</v>
      </c>
      <c r="BZ655" s="8"/>
      <c r="CA655" s="8" t="s">
        <v>104</v>
      </c>
      <c r="CB655" s="8" t="s">
        <v>109</v>
      </c>
      <c r="CC655" s="8"/>
    </row>
    <row r="656" spans="1:81" s="124" customFormat="1" ht="12.75">
      <c r="A656" s="36">
        <v>5</v>
      </c>
      <c r="B656" s="76" t="s">
        <v>857</v>
      </c>
      <c r="C656" s="76" t="s">
        <v>516</v>
      </c>
      <c r="D656" s="37"/>
      <c r="E656" s="37" t="s">
        <v>2897</v>
      </c>
      <c r="F656" s="78">
        <v>24642</v>
      </c>
      <c r="G656" s="37" t="s">
        <v>100</v>
      </c>
      <c r="H656" s="39"/>
      <c r="I656" s="38">
        <v>1997</v>
      </c>
      <c r="J656" s="38"/>
      <c r="K656" s="40"/>
      <c r="L656" s="40"/>
      <c r="M656" s="4"/>
      <c r="N656" s="4"/>
      <c r="O656" s="37"/>
      <c r="P656" s="37"/>
      <c r="Q656" s="37"/>
      <c r="R656" s="37"/>
      <c r="S656" s="4"/>
      <c r="T656" s="37"/>
      <c r="U656" s="37"/>
      <c r="V656" s="4"/>
      <c r="W656" s="4"/>
      <c r="X656" s="4"/>
      <c r="Y656" s="77"/>
      <c r="Z656" s="117"/>
      <c r="AA656" s="117"/>
      <c r="AB656" s="117"/>
      <c r="AC656" s="117"/>
      <c r="AD656" s="117"/>
      <c r="AE656" s="117"/>
      <c r="AF656" s="117"/>
      <c r="AG656" s="117"/>
      <c r="AH656" s="117"/>
      <c r="AI656" s="117"/>
      <c r="AJ656" s="117"/>
      <c r="AK656" s="117"/>
      <c r="AL656" s="117"/>
      <c r="AM656" s="117"/>
      <c r="AN656" s="117"/>
      <c r="AO656" s="117"/>
      <c r="AP656" s="117"/>
      <c r="AQ656" s="117"/>
      <c r="AR656" s="117"/>
      <c r="AS656" s="117"/>
      <c r="AT656" s="117"/>
      <c r="AU656" s="117"/>
      <c r="AV656" s="117"/>
      <c r="AW656" s="117"/>
      <c r="AX656" s="117"/>
      <c r="AY656" s="117"/>
      <c r="AZ656" s="117"/>
      <c r="BA656" s="117"/>
      <c r="BB656" s="117"/>
      <c r="BC656" s="117"/>
      <c r="BD656" s="117"/>
      <c r="BE656" s="117"/>
      <c r="BF656" s="121"/>
      <c r="BG656" s="121"/>
      <c r="BH656" s="117"/>
      <c r="BI656" s="117"/>
      <c r="BJ656" s="117"/>
      <c r="BK656" s="117"/>
      <c r="BL656" s="117"/>
      <c r="BM656" s="117"/>
      <c r="BN656" s="117"/>
      <c r="BO656" s="122"/>
      <c r="BP656" s="121"/>
      <c r="BQ656" s="121"/>
      <c r="BR656" s="121"/>
      <c r="BS656" s="121"/>
      <c r="BT656" s="121"/>
      <c r="BU656" s="122"/>
      <c r="BV656" s="122"/>
      <c r="BW656" s="122"/>
      <c r="BX656" s="123"/>
      <c r="BY656" s="122"/>
      <c r="BZ656" s="122"/>
      <c r="CA656" s="122"/>
      <c r="CB656" s="122"/>
      <c r="CC656" s="122"/>
    </row>
    <row r="657" spans="1:81" s="48" customFormat="1" ht="12.75">
      <c r="A657" s="36">
        <v>6</v>
      </c>
      <c r="B657" s="30" t="s">
        <v>1655</v>
      </c>
      <c r="C657" s="30" t="s">
        <v>516</v>
      </c>
      <c r="D657" s="27"/>
      <c r="E657" s="37" t="s">
        <v>2897</v>
      </c>
      <c r="F657" s="78">
        <v>10592.12</v>
      </c>
      <c r="G657" s="37" t="s">
        <v>100</v>
      </c>
      <c r="H657" s="28"/>
      <c r="I657" s="29">
        <v>2001</v>
      </c>
      <c r="J657" s="29"/>
      <c r="K657" s="31"/>
      <c r="L657" s="31"/>
      <c r="M657" s="19"/>
      <c r="N657" s="19"/>
      <c r="O657" s="27"/>
      <c r="P657" s="27"/>
      <c r="Q657" s="27"/>
      <c r="R657" s="27"/>
      <c r="S657" s="19"/>
      <c r="T657" s="27"/>
      <c r="U657" s="27"/>
      <c r="V657" s="19"/>
      <c r="W657" s="19"/>
      <c r="X657" s="19"/>
      <c r="Y657" s="8"/>
      <c r="Z657" s="43"/>
      <c r="AA657" s="43"/>
      <c r="AB657" s="43"/>
      <c r="AC657" s="43"/>
      <c r="AD657" s="43"/>
      <c r="AE657" s="43"/>
      <c r="AF657" s="43"/>
      <c r="AG657" s="43"/>
      <c r="AH657" s="43"/>
      <c r="AI657" s="43"/>
      <c r="AJ657" s="43"/>
      <c r="AK657" s="43"/>
      <c r="AL657" s="43"/>
      <c r="AM657" s="43"/>
      <c r="AN657" s="43"/>
      <c r="AO657" s="43"/>
      <c r="AP657" s="43"/>
      <c r="AQ657" s="43"/>
      <c r="AR657" s="43"/>
      <c r="AS657" s="43"/>
      <c r="AT657" s="43"/>
      <c r="AU657" s="43"/>
      <c r="AV657" s="43"/>
      <c r="AW657" s="43"/>
      <c r="AX657" s="43"/>
      <c r="AY657" s="43"/>
      <c r="AZ657" s="43"/>
      <c r="BA657" s="43"/>
      <c r="BB657" s="43"/>
      <c r="BC657" s="43"/>
      <c r="BD657" s="43"/>
      <c r="BE657" s="43"/>
      <c r="BF657" s="41"/>
      <c r="BG657" s="41"/>
      <c r="BH657" s="43"/>
      <c r="BI657" s="43"/>
      <c r="BJ657" s="43"/>
      <c r="BK657" s="43"/>
      <c r="BL657" s="43"/>
      <c r="BM657" s="43"/>
      <c r="BN657" s="43"/>
      <c r="BO657" s="44"/>
      <c r="BP657" s="41"/>
      <c r="BQ657" s="41"/>
      <c r="BR657" s="41"/>
      <c r="BS657" s="41"/>
      <c r="BT657" s="41"/>
      <c r="BU657" s="44"/>
      <c r="BV657" s="44"/>
      <c r="BW657" s="44"/>
      <c r="BX657" s="42"/>
      <c r="BY657" s="44"/>
      <c r="BZ657" s="44"/>
      <c r="CA657" s="44"/>
      <c r="CB657" s="44"/>
      <c r="CC657" s="44"/>
    </row>
    <row r="658" spans="1:81" s="48" customFormat="1" ht="25.5">
      <c r="A658" s="36">
        <v>7</v>
      </c>
      <c r="B658" s="30" t="s">
        <v>1656</v>
      </c>
      <c r="C658" s="30" t="s">
        <v>516</v>
      </c>
      <c r="D658" s="27"/>
      <c r="E658" s="37" t="s">
        <v>2897</v>
      </c>
      <c r="F658" s="78">
        <v>278643.99</v>
      </c>
      <c r="G658" s="37" t="s">
        <v>100</v>
      </c>
      <c r="H658" s="28"/>
      <c r="I658" s="29">
        <v>2016</v>
      </c>
      <c r="J658" s="29"/>
      <c r="K658" s="31"/>
      <c r="L658" s="31"/>
      <c r="M658" s="19"/>
      <c r="N658" s="19"/>
      <c r="O658" s="27"/>
      <c r="P658" s="27"/>
      <c r="Q658" s="27"/>
      <c r="R658" s="27"/>
      <c r="S658" s="19"/>
      <c r="T658" s="27"/>
      <c r="U658" s="27"/>
      <c r="V658" s="19"/>
      <c r="W658" s="19"/>
      <c r="X658" s="19"/>
      <c r="Y658" s="8"/>
      <c r="Z658" s="43"/>
      <c r="AA658" s="43"/>
      <c r="AB658" s="43"/>
      <c r="AC658" s="43"/>
      <c r="AD658" s="43"/>
      <c r="AE658" s="43"/>
      <c r="AF658" s="43"/>
      <c r="AG658" s="43"/>
      <c r="AH658" s="43"/>
      <c r="AI658" s="43"/>
      <c r="AJ658" s="43"/>
      <c r="AK658" s="43"/>
      <c r="AL658" s="43"/>
      <c r="AM658" s="43"/>
      <c r="AN658" s="43"/>
      <c r="AO658" s="43"/>
      <c r="AP658" s="43"/>
      <c r="AQ658" s="43"/>
      <c r="AR658" s="43"/>
      <c r="AS658" s="43"/>
      <c r="AT658" s="43"/>
      <c r="AU658" s="43"/>
      <c r="AV658" s="43"/>
      <c r="AW658" s="43"/>
      <c r="AX658" s="43"/>
      <c r="AY658" s="43"/>
      <c r="AZ658" s="43"/>
      <c r="BA658" s="43"/>
      <c r="BB658" s="43"/>
      <c r="BC658" s="43"/>
      <c r="BD658" s="43"/>
      <c r="BE658" s="43"/>
      <c r="BF658" s="41"/>
      <c r="BG658" s="41"/>
      <c r="BH658" s="43"/>
      <c r="BI658" s="43"/>
      <c r="BJ658" s="43"/>
      <c r="BK658" s="43"/>
      <c r="BL658" s="43"/>
      <c r="BM658" s="43"/>
      <c r="BN658" s="43"/>
      <c r="BO658" s="44"/>
      <c r="BP658" s="41"/>
      <c r="BQ658" s="41"/>
      <c r="BR658" s="41"/>
      <c r="BS658" s="41"/>
      <c r="BT658" s="41"/>
      <c r="BU658" s="44"/>
      <c r="BV658" s="44"/>
      <c r="BW658" s="44"/>
      <c r="BX658" s="42"/>
      <c r="BY658" s="44"/>
      <c r="BZ658" s="44"/>
      <c r="CA658" s="44"/>
      <c r="CB658" s="44"/>
      <c r="CC658" s="44"/>
    </row>
    <row r="659" spans="1:81" s="46" customFormat="1" ht="12.75">
      <c r="A659" s="36">
        <v>8</v>
      </c>
      <c r="B659" s="7" t="s">
        <v>1165</v>
      </c>
      <c r="C659" s="21"/>
      <c r="D659" s="21"/>
      <c r="E659" s="37" t="s">
        <v>2898</v>
      </c>
      <c r="F659" s="78">
        <v>15704.54</v>
      </c>
      <c r="G659" s="37" t="s">
        <v>100</v>
      </c>
      <c r="H659" s="21"/>
      <c r="I659" s="21"/>
      <c r="J659" s="47"/>
      <c r="K659" s="47"/>
      <c r="L659" s="47"/>
      <c r="M659" s="47"/>
      <c r="N659" s="47"/>
      <c r="O659" s="47"/>
      <c r="P659" s="47"/>
      <c r="Q659" s="47"/>
      <c r="R659" s="47"/>
      <c r="S659" s="47"/>
      <c r="T659" s="47"/>
      <c r="U659" s="47"/>
      <c r="V659" s="47"/>
      <c r="W659" s="47"/>
      <c r="X659" s="47"/>
      <c r="Y659" s="47"/>
    </row>
    <row r="660" spans="1:81" s="46" customFormat="1" ht="25.5">
      <c r="A660" s="36">
        <v>9</v>
      </c>
      <c r="B660" s="7" t="s">
        <v>449</v>
      </c>
      <c r="C660" s="21"/>
      <c r="D660" s="21"/>
      <c r="E660" s="37" t="s">
        <v>2898</v>
      </c>
      <c r="F660" s="78">
        <v>512.04999999999995</v>
      </c>
      <c r="G660" s="37" t="s">
        <v>100</v>
      </c>
      <c r="H660" s="21"/>
      <c r="I660" s="21"/>
      <c r="J660" s="47"/>
      <c r="K660" s="47"/>
      <c r="L660" s="47"/>
      <c r="M660" s="47"/>
      <c r="N660" s="47"/>
      <c r="O660" s="47"/>
      <c r="P660" s="47"/>
      <c r="Q660" s="47"/>
      <c r="R660" s="47"/>
      <c r="S660" s="47"/>
      <c r="T660" s="47"/>
      <c r="U660" s="47"/>
      <c r="V660" s="47"/>
      <c r="W660" s="47"/>
      <c r="X660" s="47"/>
      <c r="Y660" s="47"/>
    </row>
    <row r="661" spans="1:81" s="32" customFormat="1" ht="15">
      <c r="A661" s="318"/>
      <c r="F661" s="269"/>
      <c r="G661" s="108"/>
    </row>
    <row r="662" spans="1:81" s="32" customFormat="1" ht="15">
      <c r="A662" s="318"/>
      <c r="F662" s="269"/>
      <c r="G662" s="108"/>
    </row>
    <row r="663" spans="1:81" s="24" customFormat="1">
      <c r="A663" s="112">
        <v>36</v>
      </c>
      <c r="B663" s="111" t="s">
        <v>638</v>
      </c>
      <c r="C663" s="79"/>
      <c r="D663" s="23"/>
      <c r="E663" s="23"/>
      <c r="F663" s="262"/>
      <c r="G663" s="43"/>
      <c r="H663" s="23"/>
      <c r="I663" s="23"/>
      <c r="J663" s="23"/>
      <c r="K663" s="23"/>
      <c r="L663" s="23"/>
      <c r="M663" s="23"/>
      <c r="N663" s="23"/>
      <c r="O663" s="23"/>
      <c r="P663" s="23"/>
      <c r="Q663" s="23"/>
    </row>
    <row r="664" spans="1:81" s="25" customFormat="1" ht="12.75" customHeight="1">
      <c r="A664" s="316" t="s">
        <v>0</v>
      </c>
      <c r="B664" s="275" t="s">
        <v>48</v>
      </c>
      <c r="C664" s="275" t="s">
        <v>27</v>
      </c>
      <c r="D664" s="275" t="s">
        <v>148</v>
      </c>
      <c r="E664" s="275" t="s">
        <v>2916</v>
      </c>
      <c r="F664" s="275" t="s">
        <v>2907</v>
      </c>
      <c r="G664" s="275" t="s">
        <v>19</v>
      </c>
      <c r="H664" s="275" t="s">
        <v>49</v>
      </c>
      <c r="I664" s="275" t="s">
        <v>50</v>
      </c>
      <c r="J664" s="275" t="s">
        <v>1147</v>
      </c>
      <c r="K664" s="275" t="s">
        <v>51</v>
      </c>
      <c r="L664" s="275"/>
      <c r="M664" s="275"/>
      <c r="N664" s="275"/>
      <c r="O664" s="275" t="s">
        <v>52</v>
      </c>
      <c r="P664" s="275"/>
      <c r="Q664" s="275"/>
      <c r="R664" s="275"/>
      <c r="S664" s="275" t="s">
        <v>53</v>
      </c>
      <c r="T664" s="275" t="s">
        <v>54</v>
      </c>
      <c r="U664" s="275" t="s">
        <v>55</v>
      </c>
      <c r="V664" s="275" t="s">
        <v>56</v>
      </c>
      <c r="W664" s="275" t="s">
        <v>57</v>
      </c>
      <c r="X664" s="275" t="s">
        <v>159</v>
      </c>
      <c r="Y664" s="275" t="s">
        <v>72</v>
      </c>
      <c r="Z664" s="294" t="s">
        <v>58</v>
      </c>
      <c r="AA664" s="294" t="s">
        <v>167</v>
      </c>
      <c r="AB664" s="294"/>
      <c r="AC664" s="294"/>
      <c r="AD664" s="294"/>
      <c r="AE664" s="294"/>
      <c r="AF664" s="294"/>
      <c r="AG664" s="294" t="s">
        <v>164</v>
      </c>
      <c r="AH664" s="294"/>
      <c r="AI664" s="294"/>
      <c r="AJ664" s="294" t="s">
        <v>59</v>
      </c>
      <c r="AK664" s="294"/>
      <c r="AL664" s="294" t="s">
        <v>60</v>
      </c>
      <c r="AM664" s="294"/>
      <c r="AN664" s="294" t="s">
        <v>302</v>
      </c>
      <c r="AO664" s="294"/>
      <c r="AP664" s="294"/>
      <c r="AQ664" s="294"/>
      <c r="AR664" s="294"/>
      <c r="AS664" s="294"/>
      <c r="AT664" s="294"/>
      <c r="AU664" s="294"/>
      <c r="AV664" s="294"/>
      <c r="AW664" s="294"/>
      <c r="AX664" s="294"/>
      <c r="AY664" s="294"/>
      <c r="AZ664" s="297" t="s">
        <v>5</v>
      </c>
      <c r="BA664" s="297"/>
      <c r="BB664" s="297"/>
      <c r="BC664" s="297"/>
      <c r="BD664" s="297"/>
      <c r="BE664" s="297"/>
      <c r="BF664" s="297"/>
      <c r="BG664" s="297"/>
      <c r="BH664" s="297"/>
      <c r="BI664" s="297"/>
      <c r="BJ664" s="297"/>
      <c r="BK664" s="297"/>
      <c r="BL664" s="297"/>
      <c r="BM664" s="297"/>
      <c r="BN664" s="299" t="s">
        <v>61</v>
      </c>
      <c r="BO664" s="299"/>
      <c r="BP664" s="299"/>
      <c r="BQ664" s="299"/>
      <c r="BR664" s="299"/>
      <c r="BS664" s="299"/>
      <c r="BT664" s="299"/>
      <c r="BU664" s="299"/>
      <c r="BV664" s="299"/>
      <c r="BW664" s="299"/>
      <c r="BX664" s="299"/>
      <c r="BY664" s="299"/>
      <c r="BZ664" s="299"/>
      <c r="CA664" s="299"/>
      <c r="CB664" s="299"/>
      <c r="CC664" s="299"/>
    </row>
    <row r="665" spans="1:81" s="26" customFormat="1" ht="77.25" thickBot="1">
      <c r="A665" s="317"/>
      <c r="B665" s="276"/>
      <c r="C665" s="276"/>
      <c r="D665" s="276"/>
      <c r="E665" s="276"/>
      <c r="F665" s="276"/>
      <c r="G665" s="276"/>
      <c r="H665" s="276"/>
      <c r="I665" s="276"/>
      <c r="J665" s="276"/>
      <c r="K665" s="224" t="s">
        <v>62</v>
      </c>
      <c r="L665" s="224" t="s">
        <v>63</v>
      </c>
      <c r="M665" s="224" t="s">
        <v>64</v>
      </c>
      <c r="N665" s="224" t="s">
        <v>65</v>
      </c>
      <c r="O665" s="224" t="s">
        <v>66</v>
      </c>
      <c r="P665" s="224" t="s">
        <v>67</v>
      </c>
      <c r="Q665" s="224" t="s">
        <v>68</v>
      </c>
      <c r="R665" s="224" t="s">
        <v>69</v>
      </c>
      <c r="S665" s="276"/>
      <c r="T665" s="276"/>
      <c r="U665" s="276"/>
      <c r="V665" s="276"/>
      <c r="W665" s="276"/>
      <c r="X665" s="276"/>
      <c r="Y665" s="276"/>
      <c r="Z665" s="295"/>
      <c r="AA665" s="296" t="s">
        <v>28</v>
      </c>
      <c r="AB665" s="296" t="s">
        <v>165</v>
      </c>
      <c r="AC665" s="296" t="s">
        <v>166</v>
      </c>
      <c r="AD665" s="296" t="s">
        <v>70</v>
      </c>
      <c r="AE665" s="296" t="s">
        <v>71</v>
      </c>
      <c r="AF665" s="296" t="s">
        <v>72</v>
      </c>
      <c r="AG665" s="296" t="s">
        <v>73</v>
      </c>
      <c r="AH665" s="296" t="s">
        <v>30</v>
      </c>
      <c r="AI665" s="296" t="s">
        <v>72</v>
      </c>
      <c r="AJ665" s="296" t="s">
        <v>29</v>
      </c>
      <c r="AK665" s="296" t="s">
        <v>72</v>
      </c>
      <c r="AL665" s="296" t="s">
        <v>74</v>
      </c>
      <c r="AM665" s="296" t="s">
        <v>75</v>
      </c>
      <c r="AN665" s="296" t="s">
        <v>76</v>
      </c>
      <c r="AO665" s="296" t="s">
        <v>77</v>
      </c>
      <c r="AP665" s="296" t="s">
        <v>78</v>
      </c>
      <c r="AQ665" s="296" t="s">
        <v>79</v>
      </c>
      <c r="AR665" s="296" t="s">
        <v>80</v>
      </c>
      <c r="AS665" s="296" t="s">
        <v>81</v>
      </c>
      <c r="AT665" s="296" t="s">
        <v>82</v>
      </c>
      <c r="AU665" s="296" t="s">
        <v>303</v>
      </c>
      <c r="AV665" s="296" t="s">
        <v>83</v>
      </c>
      <c r="AW665" s="296" t="s">
        <v>84</v>
      </c>
      <c r="AX665" s="296" t="s">
        <v>85</v>
      </c>
      <c r="AY665" s="296" t="s">
        <v>169</v>
      </c>
      <c r="AZ665" s="298" t="s">
        <v>86</v>
      </c>
      <c r="BA665" s="298" t="s">
        <v>87</v>
      </c>
      <c r="BB665" s="298" t="s">
        <v>88</v>
      </c>
      <c r="BC665" s="298" t="s">
        <v>89</v>
      </c>
      <c r="BD665" s="298" t="s">
        <v>90</v>
      </c>
      <c r="BE665" s="298" t="s">
        <v>162</v>
      </c>
      <c r="BF665" s="298" t="s">
        <v>149</v>
      </c>
      <c r="BG665" s="298" t="s">
        <v>150</v>
      </c>
      <c r="BH665" s="298" t="s">
        <v>20</v>
      </c>
      <c r="BI665" s="298" t="s">
        <v>21</v>
      </c>
      <c r="BJ665" s="298" t="s">
        <v>22</v>
      </c>
      <c r="BK665" s="298" t="s">
        <v>91</v>
      </c>
      <c r="BL665" s="298" t="s">
        <v>23</v>
      </c>
      <c r="BM665" s="298" t="s">
        <v>24</v>
      </c>
      <c r="BN665" s="300" t="s">
        <v>25</v>
      </c>
      <c r="BO665" s="300" t="s">
        <v>18</v>
      </c>
      <c r="BP665" s="300" t="s">
        <v>151</v>
      </c>
      <c r="BQ665" s="300" t="s">
        <v>152</v>
      </c>
      <c r="BR665" s="300" t="s">
        <v>153</v>
      </c>
      <c r="BS665" s="300" t="s">
        <v>154</v>
      </c>
      <c r="BT665" s="300" t="s">
        <v>155</v>
      </c>
      <c r="BU665" s="300" t="s">
        <v>92</v>
      </c>
      <c r="BV665" s="300" t="s">
        <v>93</v>
      </c>
      <c r="BW665" s="300" t="s">
        <v>94</v>
      </c>
      <c r="BX665" s="300" t="s">
        <v>156</v>
      </c>
      <c r="BY665" s="300" t="s">
        <v>95</v>
      </c>
      <c r="BZ665" s="300" t="s">
        <v>163</v>
      </c>
      <c r="CA665" s="300" t="s">
        <v>96</v>
      </c>
      <c r="CB665" s="300" t="s">
        <v>97</v>
      </c>
      <c r="CC665" s="300" t="s">
        <v>24</v>
      </c>
    </row>
    <row r="666" spans="1:81" s="124" customFormat="1" ht="26.25" thickTop="1">
      <c r="A666" s="36">
        <v>1</v>
      </c>
      <c r="B666" s="76" t="s">
        <v>737</v>
      </c>
      <c r="C666" s="76" t="s">
        <v>1598</v>
      </c>
      <c r="D666" s="37"/>
      <c r="E666" s="33" t="s">
        <v>2896</v>
      </c>
      <c r="F666" s="78">
        <v>14765800</v>
      </c>
      <c r="G666" s="37" t="s">
        <v>157</v>
      </c>
      <c r="H666" s="39">
        <v>4218.8</v>
      </c>
      <c r="I666" s="38">
        <v>1975</v>
      </c>
      <c r="J666" s="29" t="s">
        <v>101</v>
      </c>
      <c r="K666" s="31" t="s">
        <v>118</v>
      </c>
      <c r="L666" s="31" t="s">
        <v>138</v>
      </c>
      <c r="M666" s="19" t="s">
        <v>109</v>
      </c>
      <c r="N666" s="19" t="s">
        <v>104</v>
      </c>
      <c r="O666" s="27" t="s">
        <v>792</v>
      </c>
      <c r="P666" s="27" t="s">
        <v>792</v>
      </c>
      <c r="Q666" s="27" t="s">
        <v>1599</v>
      </c>
      <c r="R666" s="27" t="s">
        <v>108</v>
      </c>
      <c r="S666" s="19" t="s">
        <v>109</v>
      </c>
      <c r="T666" s="27" t="s">
        <v>1175</v>
      </c>
      <c r="U666" s="27" t="s">
        <v>1600</v>
      </c>
      <c r="V666" s="19" t="s">
        <v>109</v>
      </c>
      <c r="W666" s="19" t="s">
        <v>104</v>
      </c>
      <c r="X666" s="4" t="s">
        <v>104</v>
      </c>
      <c r="Y666" s="77"/>
      <c r="Z666" s="4" t="s">
        <v>109</v>
      </c>
      <c r="AA666" s="4" t="s">
        <v>104</v>
      </c>
      <c r="AB666" s="4"/>
      <c r="AC666" s="4"/>
      <c r="AD666" s="4"/>
      <c r="AE666" s="4"/>
      <c r="AF666" s="4"/>
      <c r="AG666" s="4" t="s">
        <v>109</v>
      </c>
      <c r="AH666" s="4" t="s">
        <v>109</v>
      </c>
      <c r="AI666" s="4"/>
      <c r="AJ666" s="4" t="s">
        <v>109</v>
      </c>
      <c r="AK666" s="4"/>
      <c r="AL666" s="19" t="s">
        <v>111</v>
      </c>
      <c r="AM666" s="19" t="s">
        <v>112</v>
      </c>
      <c r="AN666" s="19" t="s">
        <v>1155</v>
      </c>
      <c r="AO666" s="19" t="s">
        <v>1155</v>
      </c>
      <c r="AP666" s="19" t="s">
        <v>1155</v>
      </c>
      <c r="AQ666" s="19" t="s">
        <v>1155</v>
      </c>
      <c r="AR666" s="19"/>
      <c r="AS666" s="19"/>
      <c r="AT666" s="19"/>
      <c r="AU666" s="19" t="s">
        <v>1155</v>
      </c>
      <c r="AV666" s="19" t="s">
        <v>1155</v>
      </c>
      <c r="AW666" s="19" t="s">
        <v>1155</v>
      </c>
      <c r="AX666" s="19" t="s">
        <v>1155</v>
      </c>
      <c r="AY666" s="19"/>
      <c r="AZ666" s="19" t="s">
        <v>104</v>
      </c>
      <c r="BA666" s="19" t="s">
        <v>104</v>
      </c>
      <c r="BB666" s="19" t="s">
        <v>109</v>
      </c>
      <c r="BC666" s="19" t="s">
        <v>109</v>
      </c>
      <c r="BD666" s="19" t="s">
        <v>109</v>
      </c>
      <c r="BE666" s="19" t="s">
        <v>1155</v>
      </c>
      <c r="BF666" s="27" t="s">
        <v>1155</v>
      </c>
      <c r="BG666" s="27" t="s">
        <v>1155</v>
      </c>
      <c r="BH666" s="19" t="s">
        <v>104</v>
      </c>
      <c r="BI666" s="19" t="s">
        <v>104</v>
      </c>
      <c r="BJ666" s="19" t="s">
        <v>115</v>
      </c>
      <c r="BK666" s="19" t="s">
        <v>104</v>
      </c>
      <c r="BL666" s="19" t="s">
        <v>109</v>
      </c>
      <c r="BM666" s="19"/>
      <c r="BN666" s="19" t="s">
        <v>104</v>
      </c>
      <c r="BO666" s="8" t="s">
        <v>104</v>
      </c>
      <c r="BP666" s="27" t="s">
        <v>1601</v>
      </c>
      <c r="BQ666" s="27" t="s">
        <v>103</v>
      </c>
      <c r="BR666" s="27" t="s">
        <v>1329</v>
      </c>
      <c r="BS666" s="27" t="s">
        <v>138</v>
      </c>
      <c r="BT666" s="27" t="s">
        <v>746</v>
      </c>
      <c r="BU666" s="8" t="s">
        <v>109</v>
      </c>
      <c r="BV666" s="8" t="s">
        <v>109</v>
      </c>
      <c r="BW666" s="8" t="s">
        <v>109</v>
      </c>
      <c r="BX666" s="29" t="s">
        <v>1156</v>
      </c>
      <c r="BY666" s="8" t="s">
        <v>104</v>
      </c>
      <c r="BZ666" s="8" t="s">
        <v>1155</v>
      </c>
      <c r="CA666" s="8" t="s">
        <v>104</v>
      </c>
      <c r="CB666" s="8" t="s">
        <v>109</v>
      </c>
      <c r="CC666" s="8"/>
    </row>
    <row r="667" spans="1:81" s="124" customFormat="1" ht="12.75">
      <c r="A667" s="36">
        <v>2</v>
      </c>
      <c r="B667" s="76" t="s">
        <v>1602</v>
      </c>
      <c r="C667" s="76" t="s">
        <v>1598</v>
      </c>
      <c r="D667" s="37"/>
      <c r="E667" s="37" t="s">
        <v>2897</v>
      </c>
      <c r="F667" s="78">
        <v>19368.45</v>
      </c>
      <c r="G667" s="37" t="s">
        <v>100</v>
      </c>
      <c r="H667" s="39"/>
      <c r="I667" s="38"/>
      <c r="J667" s="38"/>
      <c r="K667" s="40"/>
      <c r="L667" s="40"/>
      <c r="M667" s="4"/>
      <c r="N667" s="4"/>
      <c r="O667" s="37"/>
      <c r="P667" s="37"/>
      <c r="Q667" s="37"/>
      <c r="R667" s="37"/>
      <c r="S667" s="4"/>
      <c r="T667" s="37"/>
      <c r="U667" s="37"/>
      <c r="V667" s="4"/>
      <c r="W667" s="4"/>
      <c r="X667" s="4"/>
      <c r="Y667" s="77"/>
      <c r="Z667" s="117"/>
      <c r="AA667" s="117"/>
      <c r="AB667" s="117"/>
      <c r="AC667" s="117"/>
      <c r="AD667" s="117"/>
      <c r="AE667" s="117"/>
      <c r="AF667" s="117"/>
      <c r="AG667" s="117"/>
      <c r="AH667" s="117"/>
      <c r="AI667" s="117"/>
      <c r="AJ667" s="117"/>
      <c r="AK667" s="117"/>
      <c r="AL667" s="117"/>
      <c r="AM667" s="117"/>
      <c r="AN667" s="117"/>
      <c r="AO667" s="117"/>
      <c r="AP667" s="117"/>
      <c r="AQ667" s="117"/>
      <c r="AR667" s="117"/>
      <c r="AS667" s="117"/>
      <c r="AT667" s="117"/>
      <c r="AU667" s="117"/>
      <c r="AV667" s="117"/>
      <c r="AW667" s="117"/>
      <c r="AX667" s="117"/>
      <c r="AY667" s="117"/>
      <c r="AZ667" s="117"/>
      <c r="BA667" s="117"/>
      <c r="BB667" s="117"/>
      <c r="BC667" s="117"/>
      <c r="BD667" s="117"/>
      <c r="BE667" s="117"/>
      <c r="BF667" s="121"/>
      <c r="BG667" s="121"/>
      <c r="BH667" s="117"/>
      <c r="BI667" s="117"/>
      <c r="BJ667" s="117"/>
      <c r="BK667" s="117"/>
      <c r="BL667" s="117"/>
      <c r="BM667" s="117"/>
      <c r="BN667" s="117"/>
      <c r="BO667" s="122"/>
      <c r="BP667" s="121"/>
      <c r="BQ667" s="121"/>
      <c r="BR667" s="121"/>
      <c r="BS667" s="121"/>
      <c r="BT667" s="121"/>
      <c r="BU667" s="122"/>
      <c r="BV667" s="122"/>
      <c r="BW667" s="122"/>
      <c r="BX667" s="123"/>
      <c r="BY667" s="122"/>
      <c r="BZ667" s="122"/>
      <c r="CA667" s="122"/>
      <c r="CB667" s="122"/>
      <c r="CC667" s="122"/>
    </row>
    <row r="668" spans="1:81" s="48" customFormat="1" ht="12.75">
      <c r="A668" s="36">
        <v>3</v>
      </c>
      <c r="B668" s="30" t="s">
        <v>1603</v>
      </c>
      <c r="C668" s="30" t="s">
        <v>1598</v>
      </c>
      <c r="D668" s="27"/>
      <c r="E668" s="37" t="s">
        <v>2897</v>
      </c>
      <c r="F668" s="78">
        <v>146676.01999999999</v>
      </c>
      <c r="G668" s="37" t="s">
        <v>100</v>
      </c>
      <c r="H668" s="28"/>
      <c r="I668" s="29">
        <v>2012</v>
      </c>
      <c r="J668" s="29"/>
      <c r="K668" s="31"/>
      <c r="L668" s="31"/>
      <c r="M668" s="19"/>
      <c r="N668" s="19"/>
      <c r="O668" s="27"/>
      <c r="P668" s="27"/>
      <c r="Q668" s="27"/>
      <c r="R668" s="27"/>
      <c r="S668" s="19"/>
      <c r="T668" s="27"/>
      <c r="U668" s="27"/>
      <c r="V668" s="19"/>
      <c r="W668" s="19"/>
      <c r="X668" s="19"/>
      <c r="Y668" s="8"/>
      <c r="Z668" s="43"/>
      <c r="AA668" s="43"/>
      <c r="AB668" s="43"/>
      <c r="AC668" s="43"/>
      <c r="AD668" s="43"/>
      <c r="AE668" s="43"/>
      <c r="AF668" s="43"/>
      <c r="AG668" s="43"/>
      <c r="AH668" s="43"/>
      <c r="AI668" s="43"/>
      <c r="AJ668" s="43"/>
      <c r="AK668" s="43"/>
      <c r="AL668" s="43"/>
      <c r="AM668" s="43"/>
      <c r="AN668" s="43"/>
      <c r="AO668" s="43"/>
      <c r="AP668" s="43"/>
      <c r="AQ668" s="43"/>
      <c r="AR668" s="43"/>
      <c r="AS668" s="43"/>
      <c r="AT668" s="43"/>
      <c r="AU668" s="43"/>
      <c r="AV668" s="43"/>
      <c r="AW668" s="43"/>
      <c r="AX668" s="43"/>
      <c r="AY668" s="43"/>
      <c r="AZ668" s="43"/>
      <c r="BA668" s="43"/>
      <c r="BB668" s="43"/>
      <c r="BC668" s="43"/>
      <c r="BD668" s="43"/>
      <c r="BE668" s="43"/>
      <c r="BF668" s="41"/>
      <c r="BG668" s="41"/>
      <c r="BH668" s="43"/>
      <c r="BI668" s="43"/>
      <c r="BJ668" s="43"/>
      <c r="BK668" s="43"/>
      <c r="BL668" s="43"/>
      <c r="BM668" s="43"/>
      <c r="BN668" s="43"/>
      <c r="BO668" s="44"/>
      <c r="BP668" s="41"/>
      <c r="BQ668" s="41"/>
      <c r="BR668" s="41"/>
      <c r="BS668" s="41"/>
      <c r="BT668" s="41"/>
      <c r="BU668" s="44"/>
      <c r="BV668" s="44"/>
      <c r="BW668" s="44"/>
      <c r="BX668" s="42"/>
      <c r="BY668" s="44"/>
      <c r="BZ668" s="44"/>
      <c r="CA668" s="44"/>
      <c r="CB668" s="44"/>
      <c r="CC668" s="44"/>
    </row>
    <row r="669" spans="1:81" s="48" customFormat="1" ht="12.75">
      <c r="A669" s="36">
        <v>4</v>
      </c>
      <c r="B669" s="30" t="s">
        <v>1604</v>
      </c>
      <c r="C669" s="30" t="s">
        <v>1598</v>
      </c>
      <c r="D669" s="27"/>
      <c r="E669" s="37" t="s">
        <v>2897</v>
      </c>
      <c r="F669" s="78">
        <v>1327803.42</v>
      </c>
      <c r="G669" s="37" t="s">
        <v>100</v>
      </c>
      <c r="H669" s="28"/>
      <c r="I669" s="29">
        <v>2009</v>
      </c>
      <c r="J669" s="29"/>
      <c r="K669" s="31"/>
      <c r="L669" s="31"/>
      <c r="M669" s="19"/>
      <c r="N669" s="19"/>
      <c r="O669" s="27"/>
      <c r="P669" s="27"/>
      <c r="Q669" s="27"/>
      <c r="R669" s="27"/>
      <c r="S669" s="19"/>
      <c r="T669" s="27"/>
      <c r="U669" s="27"/>
      <c r="V669" s="19"/>
      <c r="W669" s="19"/>
      <c r="X669" s="19"/>
      <c r="Y669" s="8"/>
      <c r="Z669" s="43"/>
      <c r="AA669" s="43"/>
      <c r="AB669" s="43"/>
      <c r="AC669" s="43"/>
      <c r="AD669" s="43"/>
      <c r="AE669" s="43"/>
      <c r="AF669" s="43"/>
      <c r="AG669" s="43"/>
      <c r="AH669" s="43"/>
      <c r="AI669" s="43"/>
      <c r="AJ669" s="43"/>
      <c r="AK669" s="43"/>
      <c r="AL669" s="43"/>
      <c r="AM669" s="43"/>
      <c r="AN669" s="43"/>
      <c r="AO669" s="43"/>
      <c r="AP669" s="43"/>
      <c r="AQ669" s="43"/>
      <c r="AR669" s="43"/>
      <c r="AS669" s="43"/>
      <c r="AT669" s="43"/>
      <c r="AU669" s="43"/>
      <c r="AV669" s="43"/>
      <c r="AW669" s="43"/>
      <c r="AX669" s="43"/>
      <c r="AY669" s="43"/>
      <c r="AZ669" s="43"/>
      <c r="BA669" s="43"/>
      <c r="BB669" s="43"/>
      <c r="BC669" s="43"/>
      <c r="BD669" s="43"/>
      <c r="BE669" s="43"/>
      <c r="BF669" s="41"/>
      <c r="BG669" s="41"/>
      <c r="BH669" s="43"/>
      <c r="BI669" s="43"/>
      <c r="BJ669" s="43"/>
      <c r="BK669" s="43"/>
      <c r="BL669" s="43"/>
      <c r="BM669" s="43"/>
      <c r="BN669" s="43"/>
      <c r="BO669" s="44"/>
      <c r="BP669" s="41"/>
      <c r="BQ669" s="41"/>
      <c r="BR669" s="41"/>
      <c r="BS669" s="41"/>
      <c r="BT669" s="41"/>
      <c r="BU669" s="44"/>
      <c r="BV669" s="44"/>
      <c r="BW669" s="44"/>
      <c r="BX669" s="42"/>
      <c r="BY669" s="44"/>
      <c r="BZ669" s="44"/>
      <c r="CA669" s="44"/>
      <c r="CB669" s="44"/>
      <c r="CC669" s="44"/>
    </row>
    <row r="670" spans="1:81" s="46" customFormat="1" ht="12.75">
      <c r="A670" s="36">
        <v>5</v>
      </c>
      <c r="B670" s="7" t="s">
        <v>1165</v>
      </c>
      <c r="C670" s="21"/>
      <c r="D670" s="21"/>
      <c r="E670" s="37" t="s">
        <v>2898</v>
      </c>
      <c r="F670" s="78">
        <v>150162.68</v>
      </c>
      <c r="G670" s="37" t="s">
        <v>100</v>
      </c>
      <c r="H670" s="21"/>
      <c r="I670" s="21"/>
      <c r="J670" s="47"/>
      <c r="K670" s="47"/>
      <c r="L670" s="47"/>
      <c r="M670" s="47"/>
      <c r="N670" s="47"/>
      <c r="O670" s="47"/>
      <c r="P670" s="47"/>
      <c r="Q670" s="47"/>
      <c r="R670" s="47"/>
      <c r="S670" s="47"/>
      <c r="T670" s="47"/>
      <c r="U670" s="47"/>
      <c r="V670" s="47"/>
      <c r="W670" s="47"/>
      <c r="X670" s="47"/>
      <c r="Y670" s="47"/>
    </row>
    <row r="671" spans="1:81" s="46" customFormat="1" ht="25.5">
      <c r="A671" s="36">
        <v>6</v>
      </c>
      <c r="B671" s="7" t="s">
        <v>449</v>
      </c>
      <c r="C671" s="21"/>
      <c r="D671" s="21"/>
      <c r="E671" s="37" t="s">
        <v>2898</v>
      </c>
      <c r="F671" s="78">
        <v>1240</v>
      </c>
      <c r="G671" s="37" t="s">
        <v>100</v>
      </c>
      <c r="H671" s="21"/>
      <c r="I671" s="21"/>
      <c r="J671" s="47"/>
      <c r="K671" s="47"/>
      <c r="L671" s="47"/>
      <c r="M671" s="47"/>
      <c r="N671" s="47"/>
      <c r="O671" s="47"/>
      <c r="P671" s="47"/>
      <c r="Q671" s="47"/>
      <c r="R671" s="47"/>
      <c r="S671" s="47"/>
      <c r="T671" s="47"/>
      <c r="U671" s="47"/>
      <c r="V671" s="47"/>
      <c r="W671" s="47"/>
      <c r="X671" s="47"/>
      <c r="Y671" s="47"/>
    </row>
    <row r="672" spans="1:81" s="46" customFormat="1" ht="12.75">
      <c r="A672" s="36">
        <v>7</v>
      </c>
      <c r="B672" s="7" t="s">
        <v>8</v>
      </c>
      <c r="C672" s="21"/>
      <c r="D672" s="21"/>
      <c r="E672" s="37" t="s">
        <v>2898</v>
      </c>
      <c r="F672" s="78">
        <v>8499.99</v>
      </c>
      <c r="G672" s="37" t="s">
        <v>100</v>
      </c>
      <c r="H672" s="21"/>
      <c r="I672" s="21"/>
      <c r="J672" s="47"/>
      <c r="K672" s="47"/>
      <c r="L672" s="47"/>
      <c r="M672" s="47"/>
      <c r="N672" s="47"/>
      <c r="O672" s="47"/>
      <c r="P672" s="47"/>
      <c r="Q672" s="47"/>
      <c r="R672" s="47"/>
      <c r="S672" s="47"/>
      <c r="T672" s="47"/>
      <c r="U672" s="47"/>
      <c r="V672" s="47"/>
      <c r="W672" s="47"/>
      <c r="X672" s="47"/>
      <c r="Y672" s="47"/>
    </row>
    <row r="673" spans="1:81" s="32" customFormat="1" ht="15">
      <c r="A673" s="318"/>
      <c r="F673" s="269"/>
      <c r="G673" s="108"/>
    </row>
    <row r="674" spans="1:81" s="32" customFormat="1" ht="15">
      <c r="A674" s="318"/>
      <c r="F674" s="269"/>
      <c r="G674" s="108"/>
    </row>
    <row r="675" spans="1:81" s="24" customFormat="1">
      <c r="A675" s="112">
        <v>37</v>
      </c>
      <c r="B675" s="111" t="s">
        <v>681</v>
      </c>
      <c r="C675" s="79"/>
      <c r="D675" s="23"/>
      <c r="E675" s="23"/>
      <c r="F675" s="262"/>
      <c r="G675" s="43"/>
      <c r="H675" s="23"/>
      <c r="I675" s="23"/>
      <c r="J675" s="23"/>
      <c r="K675" s="23"/>
      <c r="L675" s="23"/>
      <c r="M675" s="23"/>
      <c r="N675" s="23"/>
      <c r="O675" s="23"/>
      <c r="P675" s="23"/>
      <c r="Q675" s="23"/>
    </row>
    <row r="676" spans="1:81" s="25" customFormat="1" ht="12.75" customHeight="1">
      <c r="A676" s="316" t="s">
        <v>0</v>
      </c>
      <c r="B676" s="275" t="s">
        <v>48</v>
      </c>
      <c r="C676" s="275" t="s">
        <v>27</v>
      </c>
      <c r="D676" s="275" t="s">
        <v>148</v>
      </c>
      <c r="E676" s="275" t="s">
        <v>2916</v>
      </c>
      <c r="F676" s="275" t="s">
        <v>2907</v>
      </c>
      <c r="G676" s="275" t="s">
        <v>19</v>
      </c>
      <c r="H676" s="275" t="s">
        <v>49</v>
      </c>
      <c r="I676" s="275" t="s">
        <v>50</v>
      </c>
      <c r="J676" s="275" t="s">
        <v>1147</v>
      </c>
      <c r="K676" s="275" t="s">
        <v>51</v>
      </c>
      <c r="L676" s="275"/>
      <c r="M676" s="275"/>
      <c r="N676" s="275"/>
      <c r="O676" s="275" t="s">
        <v>52</v>
      </c>
      <c r="P676" s="275"/>
      <c r="Q676" s="275"/>
      <c r="R676" s="275"/>
      <c r="S676" s="275" t="s">
        <v>53</v>
      </c>
      <c r="T676" s="275" t="s">
        <v>54</v>
      </c>
      <c r="U676" s="275" t="s">
        <v>55</v>
      </c>
      <c r="V676" s="275" t="s">
        <v>56</v>
      </c>
      <c r="W676" s="275" t="s">
        <v>57</v>
      </c>
      <c r="X676" s="275" t="s">
        <v>159</v>
      </c>
      <c r="Y676" s="275" t="s">
        <v>72</v>
      </c>
      <c r="Z676" s="294" t="s">
        <v>58</v>
      </c>
      <c r="AA676" s="294" t="s">
        <v>167</v>
      </c>
      <c r="AB676" s="294"/>
      <c r="AC676" s="294"/>
      <c r="AD676" s="294"/>
      <c r="AE676" s="294"/>
      <c r="AF676" s="294"/>
      <c r="AG676" s="294" t="s">
        <v>164</v>
      </c>
      <c r="AH676" s="294"/>
      <c r="AI676" s="294"/>
      <c r="AJ676" s="294" t="s">
        <v>59</v>
      </c>
      <c r="AK676" s="294"/>
      <c r="AL676" s="294" t="s">
        <v>60</v>
      </c>
      <c r="AM676" s="294"/>
      <c r="AN676" s="294" t="s">
        <v>302</v>
      </c>
      <c r="AO676" s="294"/>
      <c r="AP676" s="294"/>
      <c r="AQ676" s="294"/>
      <c r="AR676" s="294"/>
      <c r="AS676" s="294"/>
      <c r="AT676" s="294"/>
      <c r="AU676" s="294"/>
      <c r="AV676" s="294"/>
      <c r="AW676" s="294"/>
      <c r="AX676" s="294"/>
      <c r="AY676" s="294"/>
      <c r="AZ676" s="297" t="s">
        <v>5</v>
      </c>
      <c r="BA676" s="297"/>
      <c r="BB676" s="297"/>
      <c r="BC676" s="297"/>
      <c r="BD676" s="297"/>
      <c r="BE676" s="297"/>
      <c r="BF676" s="297"/>
      <c r="BG676" s="297"/>
      <c r="BH676" s="297"/>
      <c r="BI676" s="297"/>
      <c r="BJ676" s="297"/>
      <c r="BK676" s="297"/>
      <c r="BL676" s="297"/>
      <c r="BM676" s="297"/>
      <c r="BN676" s="299" t="s">
        <v>61</v>
      </c>
      <c r="BO676" s="299"/>
      <c r="BP676" s="299"/>
      <c r="BQ676" s="299"/>
      <c r="BR676" s="299"/>
      <c r="BS676" s="299"/>
      <c r="BT676" s="299"/>
      <c r="BU676" s="299"/>
      <c r="BV676" s="299"/>
      <c r="BW676" s="299"/>
      <c r="BX676" s="299"/>
      <c r="BY676" s="299"/>
      <c r="BZ676" s="299"/>
      <c r="CA676" s="299"/>
      <c r="CB676" s="299"/>
      <c r="CC676" s="299"/>
    </row>
    <row r="677" spans="1:81" s="26" customFormat="1" ht="77.25" thickBot="1">
      <c r="A677" s="317"/>
      <c r="B677" s="276"/>
      <c r="C677" s="276"/>
      <c r="D677" s="276"/>
      <c r="E677" s="276"/>
      <c r="F677" s="276"/>
      <c r="G677" s="276"/>
      <c r="H677" s="276"/>
      <c r="I677" s="276"/>
      <c r="J677" s="276"/>
      <c r="K677" s="224" t="s">
        <v>62</v>
      </c>
      <c r="L677" s="224" t="s">
        <v>63</v>
      </c>
      <c r="M677" s="224" t="s">
        <v>64</v>
      </c>
      <c r="N677" s="224" t="s">
        <v>65</v>
      </c>
      <c r="O677" s="224" t="s">
        <v>66</v>
      </c>
      <c r="P677" s="224" t="s">
        <v>67</v>
      </c>
      <c r="Q677" s="224" t="s">
        <v>68</v>
      </c>
      <c r="R677" s="224" t="s">
        <v>69</v>
      </c>
      <c r="S677" s="276"/>
      <c r="T677" s="276"/>
      <c r="U677" s="276"/>
      <c r="V677" s="276"/>
      <c r="W677" s="276"/>
      <c r="X677" s="276"/>
      <c r="Y677" s="276"/>
      <c r="Z677" s="295"/>
      <c r="AA677" s="296" t="s">
        <v>28</v>
      </c>
      <c r="AB677" s="296" t="s">
        <v>165</v>
      </c>
      <c r="AC677" s="296" t="s">
        <v>166</v>
      </c>
      <c r="AD677" s="296" t="s">
        <v>70</v>
      </c>
      <c r="AE677" s="296" t="s">
        <v>71</v>
      </c>
      <c r="AF677" s="296" t="s">
        <v>72</v>
      </c>
      <c r="AG677" s="296" t="s">
        <v>73</v>
      </c>
      <c r="AH677" s="296" t="s">
        <v>30</v>
      </c>
      <c r="AI677" s="296" t="s">
        <v>72</v>
      </c>
      <c r="AJ677" s="296" t="s">
        <v>29</v>
      </c>
      <c r="AK677" s="296" t="s">
        <v>72</v>
      </c>
      <c r="AL677" s="296" t="s">
        <v>74</v>
      </c>
      <c r="AM677" s="296" t="s">
        <v>75</v>
      </c>
      <c r="AN677" s="296" t="s">
        <v>76</v>
      </c>
      <c r="AO677" s="296" t="s">
        <v>77</v>
      </c>
      <c r="AP677" s="296" t="s">
        <v>78</v>
      </c>
      <c r="AQ677" s="296" t="s">
        <v>79</v>
      </c>
      <c r="AR677" s="296" t="s">
        <v>80</v>
      </c>
      <c r="AS677" s="296" t="s">
        <v>81</v>
      </c>
      <c r="AT677" s="296" t="s">
        <v>82</v>
      </c>
      <c r="AU677" s="296" t="s">
        <v>303</v>
      </c>
      <c r="AV677" s="296" t="s">
        <v>83</v>
      </c>
      <c r="AW677" s="296" t="s">
        <v>84</v>
      </c>
      <c r="AX677" s="296" t="s">
        <v>85</v>
      </c>
      <c r="AY677" s="296" t="s">
        <v>169</v>
      </c>
      <c r="AZ677" s="298" t="s">
        <v>86</v>
      </c>
      <c r="BA677" s="298" t="s">
        <v>87</v>
      </c>
      <c r="BB677" s="298" t="s">
        <v>88</v>
      </c>
      <c r="BC677" s="298" t="s">
        <v>89</v>
      </c>
      <c r="BD677" s="298" t="s">
        <v>90</v>
      </c>
      <c r="BE677" s="298" t="s">
        <v>162</v>
      </c>
      <c r="BF677" s="298" t="s">
        <v>149</v>
      </c>
      <c r="BG677" s="298" t="s">
        <v>150</v>
      </c>
      <c r="BH677" s="298" t="s">
        <v>20</v>
      </c>
      <c r="BI677" s="298" t="s">
        <v>21</v>
      </c>
      <c r="BJ677" s="298" t="s">
        <v>22</v>
      </c>
      <c r="BK677" s="298" t="s">
        <v>91</v>
      </c>
      <c r="BL677" s="298" t="s">
        <v>23</v>
      </c>
      <c r="BM677" s="298" t="s">
        <v>24</v>
      </c>
      <c r="BN677" s="300" t="s">
        <v>25</v>
      </c>
      <c r="BO677" s="300" t="s">
        <v>18</v>
      </c>
      <c r="BP677" s="300" t="s">
        <v>151</v>
      </c>
      <c r="BQ677" s="300" t="s">
        <v>152</v>
      </c>
      <c r="BR677" s="300" t="s">
        <v>153</v>
      </c>
      <c r="BS677" s="300" t="s">
        <v>154</v>
      </c>
      <c r="BT677" s="300" t="s">
        <v>155</v>
      </c>
      <c r="BU677" s="300" t="s">
        <v>92</v>
      </c>
      <c r="BV677" s="300" t="s">
        <v>93</v>
      </c>
      <c r="BW677" s="300" t="s">
        <v>94</v>
      </c>
      <c r="BX677" s="300" t="s">
        <v>156</v>
      </c>
      <c r="BY677" s="300" t="s">
        <v>95</v>
      </c>
      <c r="BZ677" s="300" t="s">
        <v>163</v>
      </c>
      <c r="CA677" s="300" t="s">
        <v>96</v>
      </c>
      <c r="CB677" s="300" t="s">
        <v>97</v>
      </c>
      <c r="CC677" s="300" t="s">
        <v>24</v>
      </c>
    </row>
    <row r="678" spans="1:81" s="124" customFormat="1" ht="26.25" thickTop="1">
      <c r="A678" s="36">
        <v>1</v>
      </c>
      <c r="B678" s="76" t="s">
        <v>1557</v>
      </c>
      <c r="C678" s="76" t="s">
        <v>1569</v>
      </c>
      <c r="D678" s="37" t="s">
        <v>1295</v>
      </c>
      <c r="E678" s="33" t="s">
        <v>2896</v>
      </c>
      <c r="F678" s="78">
        <v>10955000</v>
      </c>
      <c r="G678" s="37" t="s">
        <v>157</v>
      </c>
      <c r="H678" s="39">
        <v>3130</v>
      </c>
      <c r="I678" s="38">
        <v>1962</v>
      </c>
      <c r="J678" s="29" t="s">
        <v>101</v>
      </c>
      <c r="K678" s="31" t="s">
        <v>121</v>
      </c>
      <c r="L678" s="31" t="s">
        <v>102</v>
      </c>
      <c r="M678" s="19" t="s">
        <v>109</v>
      </c>
      <c r="N678" s="19" t="s">
        <v>104</v>
      </c>
      <c r="O678" s="27" t="s">
        <v>801</v>
      </c>
      <c r="P678" s="27" t="s">
        <v>801</v>
      </c>
      <c r="Q678" s="27" t="s">
        <v>1558</v>
      </c>
      <c r="R678" s="27" t="s">
        <v>1559</v>
      </c>
      <c r="S678" s="19" t="s">
        <v>109</v>
      </c>
      <c r="T678" s="27" t="s">
        <v>1560</v>
      </c>
      <c r="U678" s="27"/>
      <c r="V678" s="19" t="s">
        <v>109</v>
      </c>
      <c r="W678" s="19" t="s">
        <v>104</v>
      </c>
      <c r="X678" s="4" t="s">
        <v>104</v>
      </c>
      <c r="Y678" s="77"/>
      <c r="Z678" s="4" t="s">
        <v>109</v>
      </c>
      <c r="AA678" s="4" t="s">
        <v>104</v>
      </c>
      <c r="AB678" s="4"/>
      <c r="AC678" s="4"/>
      <c r="AD678" s="4"/>
      <c r="AE678" s="4" t="s">
        <v>109</v>
      </c>
      <c r="AF678" s="4"/>
      <c r="AG678" s="4" t="s">
        <v>109</v>
      </c>
      <c r="AH678" s="4" t="s">
        <v>109</v>
      </c>
      <c r="AI678" s="4"/>
      <c r="AJ678" s="4" t="s">
        <v>109</v>
      </c>
      <c r="AK678" s="4"/>
      <c r="AL678" s="19" t="s">
        <v>111</v>
      </c>
      <c r="AM678" s="19"/>
      <c r="AN678" s="19" t="s">
        <v>1155</v>
      </c>
      <c r="AO678" s="19" t="s">
        <v>1155</v>
      </c>
      <c r="AP678" s="19" t="s">
        <v>1155</v>
      </c>
      <c r="AQ678" s="19" t="s">
        <v>1156</v>
      </c>
      <c r="AR678" s="19" t="s">
        <v>1561</v>
      </c>
      <c r="AS678" s="19" t="s">
        <v>1155</v>
      </c>
      <c r="AT678" s="19" t="s">
        <v>1155</v>
      </c>
      <c r="AU678" s="19" t="s">
        <v>1155</v>
      </c>
      <c r="AV678" s="19" t="s">
        <v>1155</v>
      </c>
      <c r="AW678" s="19" t="s">
        <v>1155</v>
      </c>
      <c r="AX678" s="19"/>
      <c r="AY678" s="19"/>
      <c r="AZ678" s="19" t="s">
        <v>104</v>
      </c>
      <c r="BA678" s="19" t="s">
        <v>104</v>
      </c>
      <c r="BB678" s="19" t="s">
        <v>104</v>
      </c>
      <c r="BC678" s="19" t="s">
        <v>104</v>
      </c>
      <c r="BD678" s="19" t="s">
        <v>109</v>
      </c>
      <c r="BE678" s="19"/>
      <c r="BF678" s="27" t="s">
        <v>1562</v>
      </c>
      <c r="BG678" s="27" t="s">
        <v>1155</v>
      </c>
      <c r="BH678" s="19" t="s">
        <v>109</v>
      </c>
      <c r="BI678" s="19" t="s">
        <v>109</v>
      </c>
      <c r="BJ678" s="19" t="s">
        <v>115</v>
      </c>
      <c r="BK678" s="19" t="s">
        <v>104</v>
      </c>
      <c r="BL678" s="19" t="s">
        <v>104</v>
      </c>
      <c r="BM678" s="19"/>
      <c r="BN678" s="19" t="s">
        <v>104</v>
      </c>
      <c r="BO678" s="8" t="s">
        <v>104</v>
      </c>
      <c r="BP678" s="27" t="s">
        <v>1406</v>
      </c>
      <c r="BQ678" s="27" t="s">
        <v>103</v>
      </c>
      <c r="BR678" s="27" t="s">
        <v>102</v>
      </c>
      <c r="BS678" s="27" t="s">
        <v>103</v>
      </c>
      <c r="BT678" s="27" t="s">
        <v>103</v>
      </c>
      <c r="BU678" s="8" t="s">
        <v>109</v>
      </c>
      <c r="BV678" s="8" t="s">
        <v>109</v>
      </c>
      <c r="BW678" s="8" t="s">
        <v>109</v>
      </c>
      <c r="BX678" s="29" t="s">
        <v>119</v>
      </c>
      <c r="BY678" s="8" t="s">
        <v>104</v>
      </c>
      <c r="BZ678" s="8" t="s">
        <v>1155</v>
      </c>
      <c r="CA678" s="8" t="s">
        <v>104</v>
      </c>
      <c r="CB678" s="8" t="s">
        <v>109</v>
      </c>
      <c r="CC678" s="8" t="s">
        <v>961</v>
      </c>
    </row>
    <row r="679" spans="1:81" s="124" customFormat="1" ht="12.75">
      <c r="A679" s="36">
        <v>2</v>
      </c>
      <c r="B679" s="76" t="s">
        <v>1563</v>
      </c>
      <c r="C679" s="76" t="s">
        <v>1569</v>
      </c>
      <c r="D679" s="37"/>
      <c r="E679" s="37" t="s">
        <v>2897</v>
      </c>
      <c r="F679" s="78">
        <v>3461.79</v>
      </c>
      <c r="G679" s="37" t="s">
        <v>100</v>
      </c>
      <c r="H679" s="39"/>
      <c r="I679" s="38">
        <v>1962</v>
      </c>
      <c r="J679" s="38"/>
      <c r="K679" s="40"/>
      <c r="L679" s="40"/>
      <c r="M679" s="4"/>
      <c r="N679" s="4"/>
      <c r="O679" s="37"/>
      <c r="P679" s="37"/>
      <c r="Q679" s="37"/>
      <c r="R679" s="37"/>
      <c r="S679" s="4"/>
      <c r="T679" s="37"/>
      <c r="U679" s="37"/>
      <c r="V679" s="4"/>
      <c r="W679" s="4"/>
      <c r="X679" s="4"/>
      <c r="Y679" s="77"/>
      <c r="Z679" s="117"/>
      <c r="AA679" s="117"/>
      <c r="AB679" s="117"/>
      <c r="AC679" s="117"/>
      <c r="AD679" s="117"/>
      <c r="AE679" s="117"/>
      <c r="AF679" s="117"/>
      <c r="AG679" s="117"/>
      <c r="AH679" s="117"/>
      <c r="AI679" s="117"/>
      <c r="AJ679" s="117"/>
      <c r="AK679" s="117"/>
      <c r="AL679" s="117"/>
      <c r="AM679" s="117"/>
      <c r="AN679" s="117"/>
      <c r="AO679" s="117"/>
      <c r="AP679" s="117"/>
      <c r="AQ679" s="117"/>
      <c r="AR679" s="117"/>
      <c r="AS679" s="117"/>
      <c r="AT679" s="117"/>
      <c r="AU679" s="117"/>
      <c r="AV679" s="117"/>
      <c r="AW679" s="117"/>
      <c r="AX679" s="117"/>
      <c r="AY679" s="117"/>
      <c r="AZ679" s="117"/>
      <c r="BA679" s="117"/>
      <c r="BB679" s="117"/>
      <c r="BC679" s="117"/>
      <c r="BD679" s="117"/>
      <c r="BE679" s="117"/>
      <c r="BF679" s="121"/>
      <c r="BG679" s="121"/>
      <c r="BH679" s="117"/>
      <c r="BI679" s="117"/>
      <c r="BJ679" s="117"/>
      <c r="BK679" s="117"/>
      <c r="BL679" s="117"/>
      <c r="BM679" s="117"/>
      <c r="BN679" s="117"/>
      <c r="BO679" s="122"/>
      <c r="BP679" s="121"/>
      <c r="BQ679" s="121"/>
      <c r="BR679" s="121"/>
      <c r="BS679" s="121"/>
      <c r="BT679" s="121"/>
      <c r="BU679" s="122"/>
      <c r="BV679" s="122"/>
      <c r="BW679" s="122"/>
      <c r="BX679" s="123"/>
      <c r="BY679" s="122"/>
      <c r="BZ679" s="122"/>
      <c r="CA679" s="122"/>
      <c r="CB679" s="122"/>
      <c r="CC679" s="122"/>
    </row>
    <row r="680" spans="1:81" s="48" customFormat="1" ht="12.75">
      <c r="A680" s="36">
        <v>3</v>
      </c>
      <c r="B680" s="30" t="s">
        <v>1564</v>
      </c>
      <c r="C680" s="30" t="s">
        <v>1569</v>
      </c>
      <c r="D680" s="27"/>
      <c r="E680" s="37" t="s">
        <v>2897</v>
      </c>
      <c r="F680" s="78">
        <v>7550.9</v>
      </c>
      <c r="G680" s="37" t="s">
        <v>100</v>
      </c>
      <c r="H680" s="28"/>
      <c r="I680" s="29">
        <v>1962</v>
      </c>
      <c r="J680" s="29"/>
      <c r="K680" s="31"/>
      <c r="L680" s="31"/>
      <c r="M680" s="19"/>
      <c r="N680" s="19"/>
      <c r="O680" s="27"/>
      <c r="P680" s="27"/>
      <c r="Q680" s="27"/>
      <c r="R680" s="27"/>
      <c r="S680" s="19"/>
      <c r="T680" s="27"/>
      <c r="U680" s="27"/>
      <c r="V680" s="19"/>
      <c r="W680" s="19"/>
      <c r="X680" s="19"/>
      <c r="Y680" s="8"/>
      <c r="Z680" s="43"/>
      <c r="AA680" s="43"/>
      <c r="AB680" s="43"/>
      <c r="AC680" s="43"/>
      <c r="AD680" s="43"/>
      <c r="AE680" s="43"/>
      <c r="AF680" s="43"/>
      <c r="AG680" s="43"/>
      <c r="AH680" s="43"/>
      <c r="AI680" s="43"/>
      <c r="AJ680" s="43"/>
      <c r="AK680" s="43"/>
      <c r="AL680" s="43"/>
      <c r="AM680" s="43"/>
      <c r="AN680" s="43"/>
      <c r="AO680" s="43"/>
      <c r="AP680" s="43"/>
      <c r="AQ680" s="43"/>
      <c r="AR680" s="43"/>
      <c r="AS680" s="43"/>
      <c r="AT680" s="43"/>
      <c r="AU680" s="43"/>
      <c r="AV680" s="43"/>
      <c r="AW680" s="43"/>
      <c r="AX680" s="43"/>
      <c r="AY680" s="43"/>
      <c r="AZ680" s="43"/>
      <c r="BA680" s="43"/>
      <c r="BB680" s="43"/>
      <c r="BC680" s="43"/>
      <c r="BD680" s="43"/>
      <c r="BE680" s="43"/>
      <c r="BF680" s="41"/>
      <c r="BG680" s="41"/>
      <c r="BH680" s="43"/>
      <c r="BI680" s="43"/>
      <c r="BJ680" s="43"/>
      <c r="BK680" s="43"/>
      <c r="BL680" s="43"/>
      <c r="BM680" s="43"/>
      <c r="BN680" s="43"/>
      <c r="BO680" s="44"/>
      <c r="BP680" s="41"/>
      <c r="BQ680" s="41"/>
      <c r="BR680" s="41"/>
      <c r="BS680" s="41"/>
      <c r="BT680" s="41"/>
      <c r="BU680" s="44"/>
      <c r="BV680" s="44"/>
      <c r="BW680" s="44"/>
      <c r="BX680" s="42"/>
      <c r="BY680" s="44"/>
      <c r="BZ680" s="44"/>
      <c r="CA680" s="44"/>
      <c r="CB680" s="44"/>
      <c r="CC680" s="44"/>
    </row>
    <row r="681" spans="1:81" s="48" customFormat="1" ht="12.75">
      <c r="A681" s="36">
        <v>4</v>
      </c>
      <c r="B681" s="30" t="s">
        <v>1565</v>
      </c>
      <c r="C681" s="30" t="s">
        <v>1569</v>
      </c>
      <c r="D681" s="27"/>
      <c r="E681" s="37" t="s">
        <v>2897</v>
      </c>
      <c r="F681" s="78">
        <v>66793.429999999993</v>
      </c>
      <c r="G681" s="37" t="s">
        <v>100</v>
      </c>
      <c r="H681" s="28"/>
      <c r="I681" s="29">
        <v>2008</v>
      </c>
      <c r="J681" s="29"/>
      <c r="K681" s="31"/>
      <c r="L681" s="31"/>
      <c r="M681" s="19"/>
      <c r="N681" s="19"/>
      <c r="O681" s="27"/>
      <c r="P681" s="27"/>
      <c r="Q681" s="27"/>
      <c r="R681" s="27"/>
      <c r="S681" s="19"/>
      <c r="T681" s="27"/>
      <c r="U681" s="27"/>
      <c r="V681" s="19"/>
      <c r="W681" s="19"/>
      <c r="X681" s="19"/>
      <c r="Y681" s="8"/>
      <c r="Z681" s="43"/>
      <c r="AA681" s="43"/>
      <c r="AB681" s="43"/>
      <c r="AC681" s="43"/>
      <c r="AD681" s="43"/>
      <c r="AE681" s="43"/>
      <c r="AF681" s="43"/>
      <c r="AG681" s="43"/>
      <c r="AH681" s="43"/>
      <c r="AI681" s="43"/>
      <c r="AJ681" s="43"/>
      <c r="AK681" s="43"/>
      <c r="AL681" s="43"/>
      <c r="AM681" s="43"/>
      <c r="AN681" s="43"/>
      <c r="AO681" s="43"/>
      <c r="AP681" s="43"/>
      <c r="AQ681" s="43"/>
      <c r="AR681" s="43"/>
      <c r="AS681" s="43"/>
      <c r="AT681" s="43"/>
      <c r="AU681" s="43"/>
      <c r="AV681" s="43"/>
      <c r="AW681" s="43"/>
      <c r="AX681" s="43"/>
      <c r="AY681" s="43"/>
      <c r="AZ681" s="43"/>
      <c r="BA681" s="43"/>
      <c r="BB681" s="43"/>
      <c r="BC681" s="43"/>
      <c r="BD681" s="43"/>
      <c r="BE681" s="43"/>
      <c r="BF681" s="41"/>
      <c r="BG681" s="41"/>
      <c r="BH681" s="43"/>
      <c r="BI681" s="43"/>
      <c r="BJ681" s="43"/>
      <c r="BK681" s="43"/>
      <c r="BL681" s="43"/>
      <c r="BM681" s="43"/>
      <c r="BN681" s="43"/>
      <c r="BO681" s="44"/>
      <c r="BP681" s="41"/>
      <c r="BQ681" s="41"/>
      <c r="BR681" s="41"/>
      <c r="BS681" s="41"/>
      <c r="BT681" s="41"/>
      <c r="BU681" s="44"/>
      <c r="BV681" s="44"/>
      <c r="BW681" s="44"/>
      <c r="BX681" s="42"/>
      <c r="BY681" s="44"/>
      <c r="BZ681" s="44"/>
      <c r="CA681" s="44"/>
      <c r="CB681" s="44"/>
      <c r="CC681" s="44"/>
    </row>
    <row r="682" spans="1:81" s="48" customFormat="1" ht="12.75">
      <c r="A682" s="36">
        <v>5</v>
      </c>
      <c r="B682" s="30" t="s">
        <v>1566</v>
      </c>
      <c r="C682" s="30" t="s">
        <v>1569</v>
      </c>
      <c r="D682" s="27"/>
      <c r="E682" s="37" t="s">
        <v>2897</v>
      </c>
      <c r="F682" s="78">
        <v>181596.14</v>
      </c>
      <c r="G682" s="37" t="s">
        <v>100</v>
      </c>
      <c r="H682" s="28"/>
      <c r="I682" s="29">
        <v>2008</v>
      </c>
      <c r="J682" s="29"/>
      <c r="K682" s="31"/>
      <c r="L682" s="31"/>
      <c r="M682" s="19"/>
      <c r="N682" s="19"/>
      <c r="O682" s="27"/>
      <c r="P682" s="27"/>
      <c r="Q682" s="27"/>
      <c r="R682" s="27"/>
      <c r="S682" s="19"/>
      <c r="T682" s="27"/>
      <c r="U682" s="27"/>
      <c r="V682" s="19"/>
      <c r="W682" s="19"/>
      <c r="X682" s="19"/>
      <c r="Y682" s="8"/>
      <c r="Z682" s="43"/>
      <c r="AA682" s="43"/>
      <c r="AB682" s="43"/>
      <c r="AC682" s="43"/>
      <c r="AD682" s="43"/>
      <c r="AE682" s="43"/>
      <c r="AF682" s="43"/>
      <c r="AG682" s="43"/>
      <c r="AH682" s="43"/>
      <c r="AI682" s="43"/>
      <c r="AJ682" s="43"/>
      <c r="AK682" s="43"/>
      <c r="AL682" s="43"/>
      <c r="AM682" s="43"/>
      <c r="AN682" s="43"/>
      <c r="AO682" s="43"/>
      <c r="AP682" s="43"/>
      <c r="AQ682" s="43"/>
      <c r="AR682" s="43"/>
      <c r="AS682" s="43"/>
      <c r="AT682" s="43"/>
      <c r="AU682" s="43"/>
      <c r="AV682" s="43"/>
      <c r="AW682" s="43"/>
      <c r="AX682" s="43"/>
      <c r="AY682" s="43"/>
      <c r="AZ682" s="43"/>
      <c r="BA682" s="43"/>
      <c r="BB682" s="43"/>
      <c r="BC682" s="43"/>
      <c r="BD682" s="43"/>
      <c r="BE682" s="43"/>
      <c r="BF682" s="41"/>
      <c r="BG682" s="41"/>
      <c r="BH682" s="43"/>
      <c r="BI682" s="43"/>
      <c r="BJ682" s="43"/>
      <c r="BK682" s="43"/>
      <c r="BL682" s="43"/>
      <c r="BM682" s="43"/>
      <c r="BN682" s="43"/>
      <c r="BO682" s="44"/>
      <c r="BP682" s="41"/>
      <c r="BQ682" s="41"/>
      <c r="BR682" s="41"/>
      <c r="BS682" s="41"/>
      <c r="BT682" s="41"/>
      <c r="BU682" s="44"/>
      <c r="BV682" s="44"/>
      <c r="BW682" s="44"/>
      <c r="BX682" s="42"/>
      <c r="BY682" s="44"/>
      <c r="BZ682" s="44"/>
      <c r="CA682" s="44"/>
      <c r="CB682" s="44"/>
      <c r="CC682" s="44"/>
    </row>
    <row r="683" spans="1:81" s="48" customFormat="1" ht="12.75">
      <c r="A683" s="36">
        <v>6</v>
      </c>
      <c r="B683" s="30" t="s">
        <v>1567</v>
      </c>
      <c r="C683" s="30" t="s">
        <v>1569</v>
      </c>
      <c r="D683" s="27"/>
      <c r="E683" s="37" t="s">
        <v>2897</v>
      </c>
      <c r="F683" s="78">
        <v>226220.69</v>
      </c>
      <c r="G683" s="37" t="s">
        <v>100</v>
      </c>
      <c r="H683" s="28"/>
      <c r="I683" s="29">
        <v>2008</v>
      </c>
      <c r="J683" s="29"/>
      <c r="K683" s="31"/>
      <c r="L683" s="31"/>
      <c r="M683" s="19"/>
      <c r="N683" s="19"/>
      <c r="O683" s="27"/>
      <c r="P683" s="27"/>
      <c r="Q683" s="27"/>
      <c r="R683" s="27"/>
      <c r="S683" s="19"/>
      <c r="T683" s="27"/>
      <c r="U683" s="27"/>
      <c r="V683" s="19"/>
      <c r="W683" s="19"/>
      <c r="X683" s="19"/>
      <c r="Y683" s="8"/>
      <c r="Z683" s="43"/>
      <c r="AA683" s="43"/>
      <c r="AB683" s="43"/>
      <c r="AC683" s="43"/>
      <c r="AD683" s="43"/>
      <c r="AE683" s="43"/>
      <c r="AF683" s="43"/>
      <c r="AG683" s="43"/>
      <c r="AH683" s="43"/>
      <c r="AI683" s="43"/>
      <c r="AJ683" s="43"/>
      <c r="AK683" s="43"/>
      <c r="AL683" s="43"/>
      <c r="AM683" s="43"/>
      <c r="AN683" s="43"/>
      <c r="AO683" s="43"/>
      <c r="AP683" s="43"/>
      <c r="AQ683" s="43"/>
      <c r="AR683" s="43"/>
      <c r="AS683" s="43"/>
      <c r="AT683" s="43"/>
      <c r="AU683" s="43"/>
      <c r="AV683" s="43"/>
      <c r="AW683" s="43"/>
      <c r="AX683" s="43"/>
      <c r="AY683" s="43"/>
      <c r="AZ683" s="43"/>
      <c r="BA683" s="43"/>
      <c r="BB683" s="43"/>
      <c r="BC683" s="43"/>
      <c r="BD683" s="43"/>
      <c r="BE683" s="43"/>
      <c r="BF683" s="41"/>
      <c r="BG683" s="41"/>
      <c r="BH683" s="43"/>
      <c r="BI683" s="43"/>
      <c r="BJ683" s="43"/>
      <c r="BK683" s="43"/>
      <c r="BL683" s="43"/>
      <c r="BM683" s="43"/>
      <c r="BN683" s="43"/>
      <c r="BO683" s="44"/>
      <c r="BP683" s="41"/>
      <c r="BQ683" s="41"/>
      <c r="BR683" s="41"/>
      <c r="BS683" s="41"/>
      <c r="BT683" s="41"/>
      <c r="BU683" s="44"/>
      <c r="BV683" s="44"/>
      <c r="BW683" s="44"/>
      <c r="BX683" s="42"/>
      <c r="BY683" s="44"/>
      <c r="BZ683" s="44"/>
      <c r="CA683" s="44"/>
      <c r="CB683" s="44"/>
      <c r="CC683" s="44"/>
    </row>
    <row r="684" spans="1:81" s="48" customFormat="1" ht="12.75">
      <c r="A684" s="36">
        <v>7</v>
      </c>
      <c r="B684" s="30" t="s">
        <v>858</v>
      </c>
      <c r="C684" s="30" t="s">
        <v>1569</v>
      </c>
      <c r="D684" s="27"/>
      <c r="E684" s="37" t="s">
        <v>2897</v>
      </c>
      <c r="F684" s="78">
        <v>40301.050000000003</v>
      </c>
      <c r="G684" s="37" t="s">
        <v>100</v>
      </c>
      <c r="H684" s="28"/>
      <c r="I684" s="29"/>
      <c r="J684" s="29"/>
      <c r="K684" s="31"/>
      <c r="L684" s="31"/>
      <c r="M684" s="19"/>
      <c r="N684" s="19"/>
      <c r="O684" s="27"/>
      <c r="P684" s="27"/>
      <c r="Q684" s="27"/>
      <c r="R684" s="27"/>
      <c r="S684" s="19"/>
      <c r="T684" s="27"/>
      <c r="U684" s="27"/>
      <c r="V684" s="19"/>
      <c r="W684" s="19"/>
      <c r="X684" s="19"/>
      <c r="Y684" s="8"/>
      <c r="Z684" s="43"/>
      <c r="AA684" s="43"/>
      <c r="AB684" s="43"/>
      <c r="AC684" s="43"/>
      <c r="AD684" s="43"/>
      <c r="AE684" s="43"/>
      <c r="AF684" s="43"/>
      <c r="AG684" s="43"/>
      <c r="AH684" s="43"/>
      <c r="AI684" s="43"/>
      <c r="AJ684" s="43"/>
      <c r="AK684" s="43"/>
      <c r="AL684" s="43"/>
      <c r="AM684" s="43"/>
      <c r="AN684" s="43"/>
      <c r="AO684" s="43"/>
      <c r="AP684" s="43"/>
      <c r="AQ684" s="43"/>
      <c r="AR684" s="43"/>
      <c r="AS684" s="43"/>
      <c r="AT684" s="43"/>
      <c r="AU684" s="43"/>
      <c r="AV684" s="43"/>
      <c r="AW684" s="43"/>
      <c r="AX684" s="43"/>
      <c r="AY684" s="43"/>
      <c r="AZ684" s="43"/>
      <c r="BA684" s="43"/>
      <c r="BB684" s="43"/>
      <c r="BC684" s="43"/>
      <c r="BD684" s="43"/>
      <c r="BE684" s="43"/>
      <c r="BF684" s="41"/>
      <c r="BG684" s="41"/>
      <c r="BH684" s="43"/>
      <c r="BI684" s="43"/>
      <c r="BJ684" s="43"/>
      <c r="BK684" s="43"/>
      <c r="BL684" s="43"/>
      <c r="BM684" s="43"/>
      <c r="BN684" s="43"/>
      <c r="BO684" s="44"/>
      <c r="BP684" s="41"/>
      <c r="BQ684" s="41"/>
      <c r="BR684" s="41"/>
      <c r="BS684" s="41"/>
      <c r="BT684" s="41"/>
      <c r="BU684" s="44"/>
      <c r="BV684" s="44"/>
      <c r="BW684" s="44"/>
      <c r="BX684" s="42"/>
      <c r="BY684" s="44"/>
      <c r="BZ684" s="44"/>
      <c r="CA684" s="44"/>
      <c r="CB684" s="44"/>
      <c r="CC684" s="44"/>
    </row>
    <row r="685" spans="1:81" s="48" customFormat="1" ht="12.75">
      <c r="A685" s="36">
        <v>8</v>
      </c>
      <c r="B685" s="30" t="s">
        <v>1568</v>
      </c>
      <c r="C685" s="30" t="s">
        <v>1569</v>
      </c>
      <c r="D685" s="27"/>
      <c r="E685" s="37" t="s">
        <v>2897</v>
      </c>
      <c r="F685" s="78">
        <v>221948</v>
      </c>
      <c r="G685" s="37" t="s">
        <v>100</v>
      </c>
      <c r="H685" s="28"/>
      <c r="I685" s="29">
        <v>2013</v>
      </c>
      <c r="J685" s="29"/>
      <c r="K685" s="31"/>
      <c r="L685" s="31"/>
      <c r="M685" s="19"/>
      <c r="N685" s="19"/>
      <c r="O685" s="27"/>
      <c r="P685" s="27"/>
      <c r="Q685" s="27"/>
      <c r="R685" s="27"/>
      <c r="S685" s="19"/>
      <c r="T685" s="27"/>
      <c r="U685" s="27"/>
      <c r="V685" s="19"/>
      <c r="W685" s="19"/>
      <c r="X685" s="19"/>
      <c r="Y685" s="8"/>
      <c r="Z685" s="43"/>
      <c r="AA685" s="43"/>
      <c r="AB685" s="43"/>
      <c r="AC685" s="43"/>
      <c r="AD685" s="43"/>
      <c r="AE685" s="43"/>
      <c r="AF685" s="43"/>
      <c r="AG685" s="43"/>
      <c r="AH685" s="43"/>
      <c r="AI685" s="43"/>
      <c r="AJ685" s="43"/>
      <c r="AK685" s="43"/>
      <c r="AL685" s="43"/>
      <c r="AM685" s="43"/>
      <c r="AN685" s="43"/>
      <c r="AO685" s="43"/>
      <c r="AP685" s="43"/>
      <c r="AQ685" s="43"/>
      <c r="AR685" s="43"/>
      <c r="AS685" s="43"/>
      <c r="AT685" s="43"/>
      <c r="AU685" s="43"/>
      <c r="AV685" s="43"/>
      <c r="AW685" s="43"/>
      <c r="AX685" s="43"/>
      <c r="AY685" s="43"/>
      <c r="AZ685" s="43"/>
      <c r="BA685" s="43"/>
      <c r="BB685" s="43"/>
      <c r="BC685" s="43"/>
      <c r="BD685" s="43"/>
      <c r="BE685" s="43"/>
      <c r="BF685" s="41"/>
      <c r="BG685" s="41"/>
      <c r="BH685" s="43"/>
      <c r="BI685" s="43"/>
      <c r="BJ685" s="43"/>
      <c r="BK685" s="43"/>
      <c r="BL685" s="43"/>
      <c r="BM685" s="43"/>
      <c r="BN685" s="43"/>
      <c r="BO685" s="44"/>
      <c r="BP685" s="41"/>
      <c r="BQ685" s="41"/>
      <c r="BR685" s="41"/>
      <c r="BS685" s="41"/>
      <c r="BT685" s="41"/>
      <c r="BU685" s="44"/>
      <c r="BV685" s="44"/>
      <c r="BW685" s="44"/>
      <c r="BX685" s="42"/>
      <c r="BY685" s="44"/>
      <c r="BZ685" s="44"/>
      <c r="CA685" s="44"/>
      <c r="CB685" s="44"/>
      <c r="CC685" s="44"/>
    </row>
    <row r="686" spans="1:81" s="46" customFormat="1" ht="12.75">
      <c r="A686" s="36">
        <v>9</v>
      </c>
      <c r="B686" s="7" t="s">
        <v>1165</v>
      </c>
      <c r="C686" s="21"/>
      <c r="D686" s="21"/>
      <c r="E686" s="37" t="s">
        <v>2898</v>
      </c>
      <c r="F686" s="78">
        <v>94329.290000000008</v>
      </c>
      <c r="G686" s="37" t="s">
        <v>100</v>
      </c>
      <c r="H686" s="21"/>
      <c r="I686" s="21"/>
      <c r="J686" s="47"/>
      <c r="K686" s="47"/>
      <c r="L686" s="47"/>
      <c r="M686" s="47"/>
      <c r="N686" s="47"/>
      <c r="O686" s="47"/>
      <c r="P686" s="47"/>
      <c r="Q686" s="47"/>
      <c r="R686" s="47"/>
      <c r="S686" s="47"/>
      <c r="T686" s="47"/>
      <c r="U686" s="47"/>
      <c r="V686" s="47"/>
      <c r="W686" s="47"/>
      <c r="X686" s="47"/>
      <c r="Y686" s="47"/>
    </row>
    <row r="687" spans="1:81" s="46" customFormat="1" ht="12.75">
      <c r="A687" s="36">
        <v>10</v>
      </c>
      <c r="B687" s="7" t="s">
        <v>1570</v>
      </c>
      <c r="C687" s="21"/>
      <c r="D687" s="21"/>
      <c r="E687" s="37" t="s">
        <v>2898</v>
      </c>
      <c r="F687" s="78">
        <v>252143.2</v>
      </c>
      <c r="G687" s="37" t="s">
        <v>100</v>
      </c>
      <c r="H687" s="21"/>
      <c r="I687" s="21"/>
      <c r="J687" s="47"/>
      <c r="K687" s="47"/>
      <c r="L687" s="47"/>
      <c r="M687" s="47"/>
      <c r="N687" s="47"/>
      <c r="O687" s="47"/>
      <c r="P687" s="47"/>
      <c r="Q687" s="47"/>
      <c r="R687" s="47"/>
      <c r="S687" s="47"/>
      <c r="T687" s="47"/>
      <c r="U687" s="47"/>
      <c r="V687" s="47"/>
      <c r="W687" s="47"/>
      <c r="X687" s="47"/>
      <c r="Y687" s="47"/>
    </row>
    <row r="688" spans="1:81" s="46" customFormat="1" ht="25.5">
      <c r="A688" s="36">
        <v>11</v>
      </c>
      <c r="B688" s="7" t="s">
        <v>449</v>
      </c>
      <c r="C688" s="21"/>
      <c r="D688" s="21"/>
      <c r="E688" s="37" t="s">
        <v>2898</v>
      </c>
      <c r="F688" s="78">
        <v>2477.62</v>
      </c>
      <c r="G688" s="37" t="s">
        <v>100</v>
      </c>
      <c r="H688" s="21"/>
      <c r="I688" s="21"/>
      <c r="J688" s="47"/>
      <c r="K688" s="47"/>
      <c r="L688" s="47"/>
      <c r="M688" s="47"/>
      <c r="N688" s="47"/>
      <c r="O688" s="47"/>
      <c r="P688" s="47"/>
      <c r="Q688" s="47"/>
      <c r="R688" s="47"/>
      <c r="S688" s="47"/>
      <c r="T688" s="47"/>
      <c r="U688" s="47"/>
      <c r="V688" s="47"/>
      <c r="W688" s="47"/>
      <c r="X688" s="47"/>
      <c r="Y688" s="47"/>
    </row>
    <row r="689" spans="1:81" s="32" customFormat="1" ht="15">
      <c r="A689" s="318"/>
      <c r="F689" s="269"/>
      <c r="G689" s="108"/>
    </row>
    <row r="690" spans="1:81" s="32" customFormat="1" ht="15">
      <c r="A690" s="318"/>
      <c r="F690" s="269"/>
      <c r="G690" s="108"/>
    </row>
    <row r="691" spans="1:81" s="24" customFormat="1">
      <c r="A691" s="112">
        <v>38</v>
      </c>
      <c r="B691" s="111" t="s">
        <v>723</v>
      </c>
      <c r="C691" s="79"/>
      <c r="D691" s="23"/>
      <c r="E691" s="23"/>
      <c r="F691" s="262"/>
      <c r="G691" s="43"/>
      <c r="H691" s="23"/>
      <c r="I691" s="23"/>
      <c r="J691" s="23"/>
      <c r="K691" s="23"/>
      <c r="L691" s="23"/>
      <c r="M691" s="23"/>
      <c r="N691" s="23"/>
      <c r="O691" s="23"/>
      <c r="P691" s="23"/>
      <c r="Q691" s="23"/>
    </row>
    <row r="692" spans="1:81" s="25" customFormat="1" ht="12.75" customHeight="1">
      <c r="A692" s="316" t="s">
        <v>0</v>
      </c>
      <c r="B692" s="275" t="s">
        <v>48</v>
      </c>
      <c r="C692" s="275" t="s">
        <v>27</v>
      </c>
      <c r="D692" s="275" t="s">
        <v>148</v>
      </c>
      <c r="E692" s="275" t="s">
        <v>2916</v>
      </c>
      <c r="F692" s="275" t="s">
        <v>2907</v>
      </c>
      <c r="G692" s="275" t="s">
        <v>19</v>
      </c>
      <c r="H692" s="275" t="s">
        <v>49</v>
      </c>
      <c r="I692" s="275" t="s">
        <v>50</v>
      </c>
      <c r="J692" s="275" t="s">
        <v>1147</v>
      </c>
      <c r="K692" s="275" t="s">
        <v>51</v>
      </c>
      <c r="L692" s="275"/>
      <c r="M692" s="275"/>
      <c r="N692" s="275"/>
      <c r="O692" s="275" t="s">
        <v>52</v>
      </c>
      <c r="P692" s="275"/>
      <c r="Q692" s="275"/>
      <c r="R692" s="275"/>
      <c r="S692" s="275" t="s">
        <v>53</v>
      </c>
      <c r="T692" s="275" t="s">
        <v>54</v>
      </c>
      <c r="U692" s="275" t="s">
        <v>55</v>
      </c>
      <c r="V692" s="275" t="s">
        <v>56</v>
      </c>
      <c r="W692" s="275" t="s">
        <v>57</v>
      </c>
      <c r="X692" s="275" t="s">
        <v>159</v>
      </c>
      <c r="Y692" s="275" t="s">
        <v>72</v>
      </c>
      <c r="Z692" s="294" t="s">
        <v>58</v>
      </c>
      <c r="AA692" s="294" t="s">
        <v>167</v>
      </c>
      <c r="AB692" s="294"/>
      <c r="AC692" s="294"/>
      <c r="AD692" s="294"/>
      <c r="AE692" s="294"/>
      <c r="AF692" s="294"/>
      <c r="AG692" s="294" t="s">
        <v>164</v>
      </c>
      <c r="AH692" s="294"/>
      <c r="AI692" s="294"/>
      <c r="AJ692" s="294" t="s">
        <v>59</v>
      </c>
      <c r="AK692" s="294"/>
      <c r="AL692" s="294" t="s">
        <v>60</v>
      </c>
      <c r="AM692" s="294"/>
      <c r="AN692" s="294" t="s">
        <v>302</v>
      </c>
      <c r="AO692" s="294"/>
      <c r="AP692" s="294"/>
      <c r="AQ692" s="294"/>
      <c r="AR692" s="294"/>
      <c r="AS692" s="294"/>
      <c r="AT692" s="294"/>
      <c r="AU692" s="294"/>
      <c r="AV692" s="294"/>
      <c r="AW692" s="294"/>
      <c r="AX692" s="294"/>
      <c r="AY692" s="294"/>
      <c r="AZ692" s="297" t="s">
        <v>5</v>
      </c>
      <c r="BA692" s="297"/>
      <c r="BB692" s="297"/>
      <c r="BC692" s="297"/>
      <c r="BD692" s="297"/>
      <c r="BE692" s="297"/>
      <c r="BF692" s="297"/>
      <c r="BG692" s="297"/>
      <c r="BH692" s="297"/>
      <c r="BI692" s="297"/>
      <c r="BJ692" s="297"/>
      <c r="BK692" s="297"/>
      <c r="BL692" s="297"/>
      <c r="BM692" s="297"/>
      <c r="BN692" s="299" t="s">
        <v>61</v>
      </c>
      <c r="BO692" s="299"/>
      <c r="BP692" s="299"/>
      <c r="BQ692" s="299"/>
      <c r="BR692" s="299"/>
      <c r="BS692" s="299"/>
      <c r="BT692" s="299"/>
      <c r="BU692" s="299"/>
      <c r="BV692" s="299"/>
      <c r="BW692" s="299"/>
      <c r="BX692" s="299"/>
      <c r="BY692" s="299"/>
      <c r="BZ692" s="299"/>
      <c r="CA692" s="299"/>
      <c r="CB692" s="299"/>
      <c r="CC692" s="299"/>
    </row>
    <row r="693" spans="1:81" s="26" customFormat="1" ht="77.25" thickBot="1">
      <c r="A693" s="317"/>
      <c r="B693" s="276"/>
      <c r="C693" s="276"/>
      <c r="D693" s="276"/>
      <c r="E693" s="276"/>
      <c r="F693" s="276"/>
      <c r="G693" s="276"/>
      <c r="H693" s="276"/>
      <c r="I693" s="276"/>
      <c r="J693" s="276"/>
      <c r="K693" s="224" t="s">
        <v>62</v>
      </c>
      <c r="L693" s="224" t="s">
        <v>63</v>
      </c>
      <c r="M693" s="224" t="s">
        <v>64</v>
      </c>
      <c r="N693" s="224" t="s">
        <v>65</v>
      </c>
      <c r="O693" s="224" t="s">
        <v>66</v>
      </c>
      <c r="P693" s="224" t="s">
        <v>67</v>
      </c>
      <c r="Q693" s="224" t="s">
        <v>68</v>
      </c>
      <c r="R693" s="224" t="s">
        <v>69</v>
      </c>
      <c r="S693" s="276"/>
      <c r="T693" s="276"/>
      <c r="U693" s="276"/>
      <c r="V693" s="276"/>
      <c r="W693" s="276"/>
      <c r="X693" s="276"/>
      <c r="Y693" s="276"/>
      <c r="Z693" s="295"/>
      <c r="AA693" s="296" t="s">
        <v>28</v>
      </c>
      <c r="AB693" s="296" t="s">
        <v>165</v>
      </c>
      <c r="AC693" s="296" t="s">
        <v>166</v>
      </c>
      <c r="AD693" s="296" t="s">
        <v>70</v>
      </c>
      <c r="AE693" s="296" t="s">
        <v>71</v>
      </c>
      <c r="AF693" s="296" t="s">
        <v>72</v>
      </c>
      <c r="AG693" s="296" t="s">
        <v>73</v>
      </c>
      <c r="AH693" s="296" t="s">
        <v>30</v>
      </c>
      <c r="AI693" s="296" t="s">
        <v>72</v>
      </c>
      <c r="AJ693" s="296" t="s">
        <v>29</v>
      </c>
      <c r="AK693" s="296" t="s">
        <v>72</v>
      </c>
      <c r="AL693" s="296" t="s">
        <v>74</v>
      </c>
      <c r="AM693" s="296" t="s">
        <v>75</v>
      </c>
      <c r="AN693" s="296" t="s">
        <v>76</v>
      </c>
      <c r="AO693" s="296" t="s">
        <v>77</v>
      </c>
      <c r="AP693" s="296" t="s">
        <v>78</v>
      </c>
      <c r="AQ693" s="296" t="s">
        <v>79</v>
      </c>
      <c r="AR693" s="296" t="s">
        <v>80</v>
      </c>
      <c r="AS693" s="296" t="s">
        <v>81</v>
      </c>
      <c r="AT693" s="296" t="s">
        <v>82</v>
      </c>
      <c r="AU693" s="296" t="s">
        <v>303</v>
      </c>
      <c r="AV693" s="296" t="s">
        <v>83</v>
      </c>
      <c r="AW693" s="296" t="s">
        <v>84</v>
      </c>
      <c r="AX693" s="296" t="s">
        <v>85</v>
      </c>
      <c r="AY693" s="296" t="s">
        <v>169</v>
      </c>
      <c r="AZ693" s="298" t="s">
        <v>86</v>
      </c>
      <c r="BA693" s="298" t="s">
        <v>87</v>
      </c>
      <c r="BB693" s="298" t="s">
        <v>88</v>
      </c>
      <c r="BC693" s="298" t="s">
        <v>89</v>
      </c>
      <c r="BD693" s="298" t="s">
        <v>90</v>
      </c>
      <c r="BE693" s="298" t="s">
        <v>162</v>
      </c>
      <c r="BF693" s="298" t="s">
        <v>149</v>
      </c>
      <c r="BG693" s="298" t="s">
        <v>150</v>
      </c>
      <c r="BH693" s="298" t="s">
        <v>20</v>
      </c>
      <c r="BI693" s="298" t="s">
        <v>21</v>
      </c>
      <c r="BJ693" s="298" t="s">
        <v>22</v>
      </c>
      <c r="BK693" s="298" t="s">
        <v>91</v>
      </c>
      <c r="BL693" s="298" t="s">
        <v>23</v>
      </c>
      <c r="BM693" s="298" t="s">
        <v>24</v>
      </c>
      <c r="BN693" s="300" t="s">
        <v>25</v>
      </c>
      <c r="BO693" s="300" t="s">
        <v>18</v>
      </c>
      <c r="BP693" s="300" t="s">
        <v>151</v>
      </c>
      <c r="BQ693" s="300" t="s">
        <v>152</v>
      </c>
      <c r="BR693" s="300" t="s">
        <v>153</v>
      </c>
      <c r="BS693" s="300" t="s">
        <v>154</v>
      </c>
      <c r="BT693" s="300" t="s">
        <v>155</v>
      </c>
      <c r="BU693" s="300" t="s">
        <v>92</v>
      </c>
      <c r="BV693" s="300" t="s">
        <v>93</v>
      </c>
      <c r="BW693" s="300" t="s">
        <v>94</v>
      </c>
      <c r="BX693" s="300" t="s">
        <v>156</v>
      </c>
      <c r="BY693" s="300" t="s">
        <v>95</v>
      </c>
      <c r="BZ693" s="300" t="s">
        <v>163</v>
      </c>
      <c r="CA693" s="300" t="s">
        <v>96</v>
      </c>
      <c r="CB693" s="300" t="s">
        <v>97</v>
      </c>
      <c r="CC693" s="300" t="s">
        <v>24</v>
      </c>
    </row>
    <row r="694" spans="1:81" s="124" customFormat="1" ht="26.25" thickTop="1">
      <c r="A694" s="36">
        <v>1</v>
      </c>
      <c r="B694" s="76" t="s">
        <v>1536</v>
      </c>
      <c r="C694" s="76" t="s">
        <v>1537</v>
      </c>
      <c r="D694" s="37" t="s">
        <v>1295</v>
      </c>
      <c r="E694" s="33" t="s">
        <v>2896</v>
      </c>
      <c r="F694" s="78">
        <v>9695000</v>
      </c>
      <c r="G694" s="37" t="s">
        <v>157</v>
      </c>
      <c r="H694" s="39">
        <v>2770</v>
      </c>
      <c r="I694" s="38">
        <v>1969</v>
      </c>
      <c r="J694" s="38" t="s">
        <v>101</v>
      </c>
      <c r="K694" s="40" t="s">
        <v>121</v>
      </c>
      <c r="L694" s="40" t="s">
        <v>103</v>
      </c>
      <c r="M694" s="4" t="s">
        <v>109</v>
      </c>
      <c r="N694" s="4" t="s">
        <v>109</v>
      </c>
      <c r="O694" s="37" t="s">
        <v>793</v>
      </c>
      <c r="P694" s="37" t="s">
        <v>793</v>
      </c>
      <c r="Q694" s="37" t="s">
        <v>1538</v>
      </c>
      <c r="R694" s="37" t="s">
        <v>108</v>
      </c>
      <c r="S694" s="4" t="s">
        <v>109</v>
      </c>
      <c r="T694" s="37" t="s">
        <v>1539</v>
      </c>
      <c r="U694" s="37" t="s">
        <v>1540</v>
      </c>
      <c r="V694" s="4" t="s">
        <v>104</v>
      </c>
      <c r="W694" s="4" t="s">
        <v>104</v>
      </c>
      <c r="X694" s="4" t="s">
        <v>104</v>
      </c>
      <c r="Y694" s="77"/>
      <c r="Z694" s="4" t="s">
        <v>109</v>
      </c>
      <c r="AA694" s="4" t="s">
        <v>104</v>
      </c>
      <c r="AB694" s="4"/>
      <c r="AC694" s="4"/>
      <c r="AD694" s="4"/>
      <c r="AE694" s="4" t="s">
        <v>109</v>
      </c>
      <c r="AF694" s="4"/>
      <c r="AG694" s="4" t="s">
        <v>109</v>
      </c>
      <c r="AH694" s="4"/>
      <c r="AI694" s="4"/>
      <c r="AJ694" s="4" t="s">
        <v>109</v>
      </c>
      <c r="AK694" s="4"/>
      <c r="AL694" s="4"/>
      <c r="AM694" s="19" t="s">
        <v>112</v>
      </c>
      <c r="AN694" s="19" t="s">
        <v>109</v>
      </c>
      <c r="AO694" s="19" t="s">
        <v>109</v>
      </c>
      <c r="AP694" s="19" t="s">
        <v>109</v>
      </c>
      <c r="AQ694" s="19" t="s">
        <v>109</v>
      </c>
      <c r="AR694" s="19" t="s">
        <v>109</v>
      </c>
      <c r="AS694" s="19" t="s">
        <v>109</v>
      </c>
      <c r="AT694" s="19" t="s">
        <v>109</v>
      </c>
      <c r="AU694" s="19" t="s">
        <v>109</v>
      </c>
      <c r="AV694" s="19" t="s">
        <v>109</v>
      </c>
      <c r="AW694" s="19" t="s">
        <v>109</v>
      </c>
      <c r="AX694" s="19" t="s">
        <v>109</v>
      </c>
      <c r="AY694" s="19"/>
      <c r="AZ694" s="19" t="s">
        <v>104</v>
      </c>
      <c r="BA694" s="19" t="s">
        <v>104</v>
      </c>
      <c r="BB694" s="19" t="s">
        <v>109</v>
      </c>
      <c r="BC694" s="19" t="s">
        <v>104</v>
      </c>
      <c r="BD694" s="19" t="s">
        <v>109</v>
      </c>
      <c r="BE694" s="19" t="s">
        <v>109</v>
      </c>
      <c r="BF694" s="19" t="s">
        <v>109</v>
      </c>
      <c r="BG694" s="19" t="s">
        <v>109</v>
      </c>
      <c r="BH694" s="19" t="s">
        <v>104</v>
      </c>
      <c r="BI694" s="19" t="s">
        <v>104</v>
      </c>
      <c r="BJ694" s="19" t="s">
        <v>115</v>
      </c>
      <c r="BK694" s="19" t="s">
        <v>104</v>
      </c>
      <c r="BL694" s="19" t="s">
        <v>104</v>
      </c>
      <c r="BM694" s="19" t="s">
        <v>109</v>
      </c>
      <c r="BN694" s="19" t="s">
        <v>104</v>
      </c>
      <c r="BO694" s="8" t="s">
        <v>104</v>
      </c>
      <c r="BP694" s="27" t="s">
        <v>1375</v>
      </c>
      <c r="BQ694" s="27" t="s">
        <v>103</v>
      </c>
      <c r="BR694" s="27" t="s">
        <v>125</v>
      </c>
      <c r="BS694" s="27" t="s">
        <v>103</v>
      </c>
      <c r="BT694" s="27" t="s">
        <v>138</v>
      </c>
      <c r="BU694" s="8" t="s">
        <v>109</v>
      </c>
      <c r="BV694" s="8" t="s">
        <v>109</v>
      </c>
      <c r="BW694" s="8" t="s">
        <v>109</v>
      </c>
      <c r="BX694" s="8" t="s">
        <v>109</v>
      </c>
      <c r="BY694" s="8" t="s">
        <v>104</v>
      </c>
      <c r="BZ694" s="8" t="s">
        <v>109</v>
      </c>
      <c r="CA694" s="8" t="s">
        <v>104</v>
      </c>
      <c r="CB694" s="8" t="s">
        <v>109</v>
      </c>
      <c r="CC694" s="8"/>
    </row>
    <row r="695" spans="1:81" s="124" customFormat="1" ht="12.75">
      <c r="A695" s="36">
        <v>2</v>
      </c>
      <c r="B695" s="76" t="s">
        <v>1541</v>
      </c>
      <c r="C695" s="76" t="s">
        <v>1537</v>
      </c>
      <c r="D695" s="37"/>
      <c r="E695" s="37" t="s">
        <v>2897</v>
      </c>
      <c r="F695" s="78">
        <v>175420.31</v>
      </c>
      <c r="G695" s="37" t="s">
        <v>100</v>
      </c>
      <c r="H695" s="39"/>
      <c r="I695" s="38" t="s">
        <v>1544</v>
      </c>
      <c r="J695" s="38"/>
      <c r="K695" s="40"/>
      <c r="L695" s="40"/>
      <c r="M695" s="4"/>
      <c r="N695" s="4"/>
      <c r="O695" s="37"/>
      <c r="P695" s="37"/>
      <c r="Q695" s="37"/>
      <c r="R695" s="37"/>
      <c r="S695" s="4"/>
      <c r="T695" s="37"/>
      <c r="U695" s="37"/>
      <c r="V695" s="4"/>
      <c r="W695" s="4"/>
      <c r="X695" s="4"/>
      <c r="Y695" s="77"/>
      <c r="Z695" s="117"/>
      <c r="AA695" s="117"/>
      <c r="AB695" s="117"/>
      <c r="AC695" s="117"/>
      <c r="AD695" s="117"/>
      <c r="AE695" s="117"/>
      <c r="AF695" s="117"/>
      <c r="AG695" s="117"/>
      <c r="AH695" s="117"/>
      <c r="AI695" s="117"/>
      <c r="AJ695" s="117"/>
      <c r="AK695" s="117"/>
      <c r="AL695" s="117"/>
      <c r="AM695" s="117"/>
      <c r="AN695" s="117"/>
      <c r="AO695" s="117"/>
      <c r="AP695" s="117"/>
      <c r="AQ695" s="117"/>
      <c r="AR695" s="117"/>
      <c r="AS695" s="117"/>
      <c r="AT695" s="117"/>
      <c r="AU695" s="117"/>
      <c r="AV695" s="117"/>
      <c r="AW695" s="117"/>
      <c r="AX695" s="117"/>
      <c r="AY695" s="117"/>
      <c r="AZ695" s="117"/>
      <c r="BA695" s="117"/>
      <c r="BB695" s="117"/>
      <c r="BC695" s="117"/>
      <c r="BD695" s="117"/>
      <c r="BE695" s="117"/>
      <c r="BF695" s="121"/>
      <c r="BG695" s="121"/>
      <c r="BH695" s="117"/>
      <c r="BI695" s="117"/>
      <c r="BJ695" s="117"/>
      <c r="BK695" s="117"/>
      <c r="BL695" s="117"/>
      <c r="BM695" s="117"/>
      <c r="BN695" s="117"/>
      <c r="BO695" s="122"/>
      <c r="BP695" s="121"/>
      <c r="BQ695" s="121"/>
      <c r="BR695" s="121"/>
      <c r="BS695" s="121"/>
      <c r="BT695" s="121"/>
      <c r="BU695" s="122"/>
      <c r="BV695" s="122"/>
      <c r="BW695" s="122"/>
      <c r="BX695" s="123"/>
      <c r="BY695" s="122"/>
      <c r="BZ695" s="122"/>
      <c r="CA695" s="122"/>
      <c r="CB695" s="122"/>
      <c r="CC695" s="122"/>
    </row>
    <row r="696" spans="1:81" s="124" customFormat="1" ht="12.75">
      <c r="A696" s="36">
        <v>3</v>
      </c>
      <c r="B696" s="76" t="s">
        <v>178</v>
      </c>
      <c r="C696" s="76" t="s">
        <v>1537</v>
      </c>
      <c r="D696" s="37"/>
      <c r="E696" s="37" t="s">
        <v>2897</v>
      </c>
      <c r="F696" s="78">
        <v>546983.4</v>
      </c>
      <c r="G696" s="37" t="s">
        <v>100</v>
      </c>
      <c r="H696" s="39"/>
      <c r="I696" s="38">
        <v>2011</v>
      </c>
      <c r="J696" s="38"/>
      <c r="K696" s="40"/>
      <c r="L696" s="40"/>
      <c r="M696" s="4"/>
      <c r="N696" s="4"/>
      <c r="O696" s="37"/>
      <c r="P696" s="37"/>
      <c r="Q696" s="37"/>
      <c r="R696" s="37"/>
      <c r="S696" s="4"/>
      <c r="T696" s="37"/>
      <c r="U696" s="37"/>
      <c r="V696" s="4"/>
      <c r="W696" s="4"/>
      <c r="X696" s="4"/>
      <c r="Y696" s="77"/>
      <c r="Z696" s="117"/>
      <c r="AA696" s="117"/>
      <c r="AB696" s="117"/>
      <c r="AC696" s="117"/>
      <c r="AD696" s="117"/>
      <c r="AE696" s="117"/>
      <c r="AF696" s="117"/>
      <c r="AG696" s="117"/>
      <c r="AH696" s="117"/>
      <c r="AI696" s="117"/>
      <c r="AJ696" s="117"/>
      <c r="AK696" s="117"/>
      <c r="AL696" s="117"/>
      <c r="AM696" s="117"/>
      <c r="AN696" s="117"/>
      <c r="AO696" s="117"/>
      <c r="AP696" s="117"/>
      <c r="AQ696" s="117"/>
      <c r="AR696" s="117"/>
      <c r="AS696" s="117"/>
      <c r="AT696" s="117"/>
      <c r="AU696" s="117"/>
      <c r="AV696" s="117"/>
      <c r="AW696" s="117"/>
      <c r="AX696" s="117"/>
      <c r="AY696" s="117"/>
      <c r="AZ696" s="117"/>
      <c r="BA696" s="117"/>
      <c r="BB696" s="117"/>
      <c r="BC696" s="117"/>
      <c r="BD696" s="117"/>
      <c r="BE696" s="117"/>
      <c r="BF696" s="121"/>
      <c r="BG696" s="121"/>
      <c r="BH696" s="117"/>
      <c r="BI696" s="117"/>
      <c r="BJ696" s="117"/>
      <c r="BK696" s="117"/>
      <c r="BL696" s="117"/>
      <c r="BM696" s="117"/>
      <c r="BN696" s="117"/>
      <c r="BO696" s="122"/>
      <c r="BP696" s="121"/>
      <c r="BQ696" s="121"/>
      <c r="BR696" s="121"/>
      <c r="BS696" s="121"/>
      <c r="BT696" s="121"/>
      <c r="BU696" s="122"/>
      <c r="BV696" s="122"/>
      <c r="BW696" s="122"/>
      <c r="BX696" s="123"/>
      <c r="BY696" s="122"/>
      <c r="BZ696" s="122"/>
      <c r="CA696" s="122"/>
      <c r="CB696" s="122"/>
      <c r="CC696" s="122"/>
    </row>
    <row r="697" spans="1:81" s="124" customFormat="1" ht="12.75">
      <c r="A697" s="36">
        <v>4</v>
      </c>
      <c r="B697" s="76" t="s">
        <v>751</v>
      </c>
      <c r="C697" s="76" t="s">
        <v>1537</v>
      </c>
      <c r="D697" s="37"/>
      <c r="E697" s="37" t="s">
        <v>2897</v>
      </c>
      <c r="F697" s="78">
        <v>195546.58</v>
      </c>
      <c r="G697" s="37" t="s">
        <v>100</v>
      </c>
      <c r="H697" s="39"/>
      <c r="I697" s="38">
        <v>2011</v>
      </c>
      <c r="J697" s="38"/>
      <c r="K697" s="40"/>
      <c r="L697" s="40"/>
      <c r="M697" s="4"/>
      <c r="N697" s="4"/>
      <c r="O697" s="37"/>
      <c r="P697" s="37"/>
      <c r="Q697" s="37"/>
      <c r="R697" s="37"/>
      <c r="S697" s="4"/>
      <c r="T697" s="37"/>
      <c r="U697" s="37"/>
      <c r="V697" s="4"/>
      <c r="W697" s="4"/>
      <c r="X697" s="4"/>
      <c r="Y697" s="77"/>
      <c r="Z697" s="117"/>
      <c r="AA697" s="117"/>
      <c r="AB697" s="117"/>
      <c r="AC697" s="117"/>
      <c r="AD697" s="117"/>
      <c r="AE697" s="117"/>
      <c r="AF697" s="117"/>
      <c r="AG697" s="117"/>
      <c r="AH697" s="117"/>
      <c r="AI697" s="117"/>
      <c r="AJ697" s="117"/>
      <c r="AK697" s="117"/>
      <c r="AL697" s="117"/>
      <c r="AM697" s="117"/>
      <c r="AN697" s="117"/>
      <c r="AO697" s="117"/>
      <c r="AP697" s="117"/>
      <c r="AQ697" s="117"/>
      <c r="AR697" s="117"/>
      <c r="AS697" s="117"/>
      <c r="AT697" s="117"/>
      <c r="AU697" s="117"/>
      <c r="AV697" s="117"/>
      <c r="AW697" s="117"/>
      <c r="AX697" s="117"/>
      <c r="AY697" s="117"/>
      <c r="AZ697" s="117"/>
      <c r="BA697" s="117"/>
      <c r="BB697" s="117"/>
      <c r="BC697" s="117"/>
      <c r="BD697" s="117"/>
      <c r="BE697" s="117"/>
      <c r="BF697" s="121"/>
      <c r="BG697" s="121"/>
      <c r="BH697" s="117"/>
      <c r="BI697" s="117"/>
      <c r="BJ697" s="117"/>
      <c r="BK697" s="117"/>
      <c r="BL697" s="117"/>
      <c r="BM697" s="117"/>
      <c r="BN697" s="117"/>
      <c r="BO697" s="122"/>
      <c r="BP697" s="121"/>
      <c r="BQ697" s="121"/>
      <c r="BR697" s="121"/>
      <c r="BS697" s="121"/>
      <c r="BT697" s="121"/>
      <c r="BU697" s="122"/>
      <c r="BV697" s="122"/>
      <c r="BW697" s="122"/>
      <c r="BX697" s="123"/>
      <c r="BY697" s="122"/>
      <c r="BZ697" s="122"/>
      <c r="CA697" s="122"/>
      <c r="CB697" s="122"/>
      <c r="CC697" s="122"/>
    </row>
    <row r="698" spans="1:81" s="48" customFormat="1" ht="12.75">
      <c r="A698" s="36">
        <v>5</v>
      </c>
      <c r="B698" s="30" t="s">
        <v>749</v>
      </c>
      <c r="C698" s="76" t="s">
        <v>1537</v>
      </c>
      <c r="D698" s="37"/>
      <c r="E698" s="37" t="s">
        <v>2897</v>
      </c>
      <c r="F698" s="78">
        <v>148109.49</v>
      </c>
      <c r="G698" s="37" t="s">
        <v>100</v>
      </c>
      <c r="H698" s="28"/>
      <c r="I698" s="29">
        <v>2005</v>
      </c>
      <c r="J698" s="29"/>
      <c r="K698" s="31"/>
      <c r="L698" s="31"/>
      <c r="M698" s="19"/>
      <c r="N698" s="19"/>
      <c r="O698" s="27"/>
      <c r="P698" s="27"/>
      <c r="Q698" s="27"/>
      <c r="R698" s="27"/>
      <c r="S698" s="19"/>
      <c r="T698" s="27"/>
      <c r="U698" s="27"/>
      <c r="V698" s="19"/>
      <c r="W698" s="19"/>
      <c r="X698" s="19"/>
      <c r="Y698" s="8"/>
      <c r="Z698" s="43"/>
      <c r="AA698" s="43"/>
      <c r="AB698" s="43"/>
      <c r="AC698" s="43"/>
      <c r="AD698" s="43"/>
      <c r="AE698" s="43"/>
      <c r="AF698" s="43"/>
      <c r="AG698" s="43"/>
      <c r="AH698" s="43"/>
      <c r="AI698" s="43"/>
      <c r="AJ698" s="43"/>
      <c r="AK698" s="43"/>
      <c r="AL698" s="43"/>
      <c r="AM698" s="43"/>
      <c r="AN698" s="43"/>
      <c r="AO698" s="43"/>
      <c r="AP698" s="43"/>
      <c r="AQ698" s="43"/>
      <c r="AR698" s="43"/>
      <c r="AS698" s="43"/>
      <c r="AT698" s="43"/>
      <c r="AU698" s="43"/>
      <c r="AV698" s="43"/>
      <c r="AW698" s="43"/>
      <c r="AX698" s="43"/>
      <c r="AY698" s="43"/>
      <c r="AZ698" s="43"/>
      <c r="BA698" s="43"/>
      <c r="BB698" s="43"/>
      <c r="BC698" s="43"/>
      <c r="BD698" s="43"/>
      <c r="BE698" s="43"/>
      <c r="BF698" s="41"/>
      <c r="BG698" s="41"/>
      <c r="BH698" s="43"/>
      <c r="BI698" s="43"/>
      <c r="BJ698" s="43"/>
      <c r="BK698" s="43"/>
      <c r="BL698" s="43"/>
      <c r="BM698" s="43"/>
      <c r="BN698" s="43"/>
      <c r="BO698" s="44"/>
      <c r="BP698" s="41"/>
      <c r="BQ698" s="41"/>
      <c r="BR698" s="41"/>
      <c r="BS698" s="41"/>
      <c r="BT698" s="41"/>
      <c r="BU698" s="44"/>
      <c r="BV698" s="44"/>
      <c r="BW698" s="44"/>
      <c r="BX698" s="42"/>
      <c r="BY698" s="44"/>
      <c r="BZ698" s="44"/>
      <c r="CA698" s="44"/>
      <c r="CB698" s="44"/>
      <c r="CC698" s="44"/>
    </row>
    <row r="699" spans="1:81" s="48" customFormat="1" ht="12.75">
      <c r="A699" s="36">
        <v>6</v>
      </c>
      <c r="B699" s="30" t="s">
        <v>1542</v>
      </c>
      <c r="C699" s="76" t="s">
        <v>1537</v>
      </c>
      <c r="D699" s="37"/>
      <c r="E699" s="37" t="s">
        <v>2897</v>
      </c>
      <c r="F699" s="78">
        <v>98982.16</v>
      </c>
      <c r="G699" s="37" t="s">
        <v>100</v>
      </c>
      <c r="H699" s="28"/>
      <c r="I699" s="29">
        <v>2009</v>
      </c>
      <c r="J699" s="29"/>
      <c r="K699" s="31"/>
      <c r="L699" s="31"/>
      <c r="M699" s="19"/>
      <c r="N699" s="19"/>
      <c r="O699" s="27"/>
      <c r="P699" s="27"/>
      <c r="Q699" s="27"/>
      <c r="R699" s="27"/>
      <c r="S699" s="19"/>
      <c r="T699" s="27"/>
      <c r="U699" s="27"/>
      <c r="V699" s="19"/>
      <c r="W699" s="19"/>
      <c r="X699" s="19"/>
      <c r="Y699" s="8"/>
      <c r="Z699" s="43"/>
      <c r="AA699" s="43"/>
      <c r="AB699" s="43"/>
      <c r="AC699" s="43"/>
      <c r="AD699" s="43"/>
      <c r="AE699" s="43"/>
      <c r="AF699" s="43"/>
      <c r="AG699" s="43"/>
      <c r="AH699" s="43"/>
      <c r="AI699" s="43"/>
      <c r="AJ699" s="43"/>
      <c r="AK699" s="43"/>
      <c r="AL699" s="43"/>
      <c r="AM699" s="43"/>
      <c r="AN699" s="43"/>
      <c r="AO699" s="43"/>
      <c r="AP699" s="43"/>
      <c r="AQ699" s="43"/>
      <c r="AR699" s="43"/>
      <c r="AS699" s="43"/>
      <c r="AT699" s="43"/>
      <c r="AU699" s="43"/>
      <c r="AV699" s="43"/>
      <c r="AW699" s="43"/>
      <c r="AX699" s="43"/>
      <c r="AY699" s="43"/>
      <c r="AZ699" s="43"/>
      <c r="BA699" s="43"/>
      <c r="BB699" s="43"/>
      <c r="BC699" s="43"/>
      <c r="BD699" s="43"/>
      <c r="BE699" s="43"/>
      <c r="BF699" s="41"/>
      <c r="BG699" s="41"/>
      <c r="BH699" s="43"/>
      <c r="BI699" s="43"/>
      <c r="BJ699" s="43"/>
      <c r="BK699" s="43"/>
      <c r="BL699" s="43"/>
      <c r="BM699" s="43"/>
      <c r="BN699" s="43"/>
      <c r="BO699" s="44"/>
      <c r="BP699" s="41"/>
      <c r="BQ699" s="41"/>
      <c r="BR699" s="41"/>
      <c r="BS699" s="41"/>
      <c r="BT699" s="41"/>
      <c r="BU699" s="44"/>
      <c r="BV699" s="44"/>
      <c r="BW699" s="44"/>
      <c r="BX699" s="42"/>
      <c r="BY699" s="44"/>
      <c r="BZ699" s="44"/>
      <c r="CA699" s="44"/>
      <c r="CB699" s="44"/>
      <c r="CC699" s="44"/>
    </row>
    <row r="700" spans="1:81" s="46" customFormat="1" ht="12.75">
      <c r="A700" s="36">
        <v>7</v>
      </c>
      <c r="B700" s="7" t="s">
        <v>1165</v>
      </c>
      <c r="C700" s="76"/>
      <c r="D700" s="37"/>
      <c r="E700" s="37" t="s">
        <v>2898</v>
      </c>
      <c r="F700" s="78">
        <v>1129991.26</v>
      </c>
      <c r="G700" s="37" t="s">
        <v>100</v>
      </c>
      <c r="H700" s="21"/>
      <c r="I700" s="21"/>
      <c r="J700" s="47"/>
      <c r="K700" s="47"/>
      <c r="L700" s="47"/>
      <c r="M700" s="47"/>
      <c r="N700" s="47"/>
      <c r="O700" s="47"/>
      <c r="P700" s="47"/>
      <c r="Q700" s="47"/>
      <c r="R700" s="47"/>
      <c r="S700" s="47"/>
      <c r="T700" s="47"/>
      <c r="U700" s="47"/>
      <c r="V700" s="47"/>
      <c r="W700" s="47"/>
      <c r="X700" s="47"/>
      <c r="Y700" s="47"/>
    </row>
    <row r="701" spans="1:81" s="46" customFormat="1" ht="12.75">
      <c r="A701" s="36">
        <v>8</v>
      </c>
      <c r="B701" s="7" t="s">
        <v>1543</v>
      </c>
      <c r="C701" s="21"/>
      <c r="D701" s="21"/>
      <c r="E701" s="37" t="s">
        <v>2898</v>
      </c>
      <c r="F701" s="78">
        <v>82617.179999999993</v>
      </c>
      <c r="G701" s="37" t="s">
        <v>100</v>
      </c>
      <c r="H701" s="21"/>
      <c r="I701" s="221">
        <v>2002</v>
      </c>
      <c r="J701" s="47"/>
      <c r="K701" s="47"/>
      <c r="L701" s="47"/>
      <c r="M701" s="47"/>
      <c r="N701" s="47"/>
      <c r="O701" s="47"/>
      <c r="P701" s="47"/>
      <c r="Q701" s="47"/>
      <c r="R701" s="47"/>
      <c r="S701" s="47"/>
      <c r="T701" s="47"/>
      <c r="U701" s="47"/>
      <c r="V701" s="47"/>
      <c r="W701" s="47"/>
      <c r="X701" s="47"/>
      <c r="Y701" s="47"/>
    </row>
    <row r="702" spans="1:81" s="32" customFormat="1" ht="15">
      <c r="A702" s="318"/>
      <c r="F702" s="269"/>
      <c r="G702" s="108"/>
    </row>
    <row r="703" spans="1:81" s="32" customFormat="1" ht="15">
      <c r="A703" s="318"/>
      <c r="F703" s="269"/>
      <c r="G703" s="108"/>
    </row>
    <row r="704" spans="1:81" s="24" customFormat="1">
      <c r="A704" s="112">
        <v>39</v>
      </c>
      <c r="B704" s="111" t="s">
        <v>650</v>
      </c>
      <c r="C704" s="79"/>
      <c r="D704" s="23"/>
      <c r="E704" s="23"/>
      <c r="F704" s="262"/>
      <c r="G704" s="43"/>
      <c r="H704" s="23"/>
      <c r="I704" s="23"/>
      <c r="J704" s="23"/>
      <c r="K704" s="23"/>
      <c r="L704" s="23"/>
      <c r="M704" s="23"/>
      <c r="N704" s="23"/>
      <c r="O704" s="23"/>
      <c r="P704" s="23"/>
      <c r="Q704" s="23"/>
    </row>
    <row r="705" spans="1:81" s="25" customFormat="1" ht="12.75" customHeight="1">
      <c r="A705" s="316" t="s">
        <v>0</v>
      </c>
      <c r="B705" s="275" t="s">
        <v>48</v>
      </c>
      <c r="C705" s="275" t="s">
        <v>27</v>
      </c>
      <c r="D705" s="275" t="s">
        <v>148</v>
      </c>
      <c r="E705" s="275" t="s">
        <v>2916</v>
      </c>
      <c r="F705" s="275" t="s">
        <v>2907</v>
      </c>
      <c r="G705" s="275" t="s">
        <v>19</v>
      </c>
      <c r="H705" s="275" t="s">
        <v>49</v>
      </c>
      <c r="I705" s="275" t="s">
        <v>50</v>
      </c>
      <c r="J705" s="275" t="s">
        <v>1147</v>
      </c>
      <c r="K705" s="275" t="s">
        <v>51</v>
      </c>
      <c r="L705" s="275"/>
      <c r="M705" s="275"/>
      <c r="N705" s="275"/>
      <c r="O705" s="275" t="s">
        <v>52</v>
      </c>
      <c r="P705" s="275"/>
      <c r="Q705" s="275"/>
      <c r="R705" s="275"/>
      <c r="S705" s="275" t="s">
        <v>53</v>
      </c>
      <c r="T705" s="275" t="s">
        <v>54</v>
      </c>
      <c r="U705" s="275" t="s">
        <v>55</v>
      </c>
      <c r="V705" s="275" t="s">
        <v>56</v>
      </c>
      <c r="W705" s="275" t="s">
        <v>57</v>
      </c>
      <c r="X705" s="275" t="s">
        <v>159</v>
      </c>
      <c r="Y705" s="275" t="s">
        <v>72</v>
      </c>
      <c r="Z705" s="294" t="s">
        <v>58</v>
      </c>
      <c r="AA705" s="294" t="s">
        <v>167</v>
      </c>
      <c r="AB705" s="294"/>
      <c r="AC705" s="294"/>
      <c r="AD705" s="294"/>
      <c r="AE705" s="294"/>
      <c r="AF705" s="294"/>
      <c r="AG705" s="294" t="s">
        <v>164</v>
      </c>
      <c r="AH705" s="294"/>
      <c r="AI705" s="294"/>
      <c r="AJ705" s="294" t="s">
        <v>59</v>
      </c>
      <c r="AK705" s="294"/>
      <c r="AL705" s="294" t="s">
        <v>60</v>
      </c>
      <c r="AM705" s="294"/>
      <c r="AN705" s="294" t="s">
        <v>302</v>
      </c>
      <c r="AO705" s="294"/>
      <c r="AP705" s="294"/>
      <c r="AQ705" s="294"/>
      <c r="AR705" s="294"/>
      <c r="AS705" s="294"/>
      <c r="AT705" s="294"/>
      <c r="AU705" s="294"/>
      <c r="AV705" s="294"/>
      <c r="AW705" s="294"/>
      <c r="AX705" s="294"/>
      <c r="AY705" s="294"/>
      <c r="AZ705" s="297" t="s">
        <v>5</v>
      </c>
      <c r="BA705" s="297"/>
      <c r="BB705" s="297"/>
      <c r="BC705" s="297"/>
      <c r="BD705" s="297"/>
      <c r="BE705" s="297"/>
      <c r="BF705" s="297"/>
      <c r="BG705" s="297"/>
      <c r="BH705" s="297"/>
      <c r="BI705" s="297"/>
      <c r="BJ705" s="297"/>
      <c r="BK705" s="297"/>
      <c r="BL705" s="297"/>
      <c r="BM705" s="297"/>
      <c r="BN705" s="299" t="s">
        <v>61</v>
      </c>
      <c r="BO705" s="299"/>
      <c r="BP705" s="299"/>
      <c r="BQ705" s="299"/>
      <c r="BR705" s="299"/>
      <c r="BS705" s="299"/>
      <c r="BT705" s="299"/>
      <c r="BU705" s="299"/>
      <c r="BV705" s="299"/>
      <c r="BW705" s="299"/>
      <c r="BX705" s="299"/>
      <c r="BY705" s="299"/>
      <c r="BZ705" s="299"/>
      <c r="CA705" s="299"/>
      <c r="CB705" s="299"/>
      <c r="CC705" s="299"/>
    </row>
    <row r="706" spans="1:81" s="26" customFormat="1" ht="77.25" thickBot="1">
      <c r="A706" s="317"/>
      <c r="B706" s="276"/>
      <c r="C706" s="276"/>
      <c r="D706" s="276"/>
      <c r="E706" s="276"/>
      <c r="F706" s="276"/>
      <c r="G706" s="276"/>
      <c r="H706" s="276"/>
      <c r="I706" s="276"/>
      <c r="J706" s="276"/>
      <c r="K706" s="224" t="s">
        <v>62</v>
      </c>
      <c r="L706" s="224" t="s">
        <v>63</v>
      </c>
      <c r="M706" s="224" t="s">
        <v>64</v>
      </c>
      <c r="N706" s="224" t="s">
        <v>65</v>
      </c>
      <c r="O706" s="224" t="s">
        <v>66</v>
      </c>
      <c r="P706" s="224" t="s">
        <v>67</v>
      </c>
      <c r="Q706" s="224" t="s">
        <v>68</v>
      </c>
      <c r="R706" s="224" t="s">
        <v>69</v>
      </c>
      <c r="S706" s="276"/>
      <c r="T706" s="276"/>
      <c r="U706" s="276"/>
      <c r="V706" s="276"/>
      <c r="W706" s="276"/>
      <c r="X706" s="276"/>
      <c r="Y706" s="276"/>
      <c r="Z706" s="295"/>
      <c r="AA706" s="296" t="s">
        <v>28</v>
      </c>
      <c r="AB706" s="296" t="s">
        <v>165</v>
      </c>
      <c r="AC706" s="296" t="s">
        <v>166</v>
      </c>
      <c r="AD706" s="296" t="s">
        <v>70</v>
      </c>
      <c r="AE706" s="296" t="s">
        <v>71</v>
      </c>
      <c r="AF706" s="296" t="s">
        <v>72</v>
      </c>
      <c r="AG706" s="296" t="s">
        <v>73</v>
      </c>
      <c r="AH706" s="296" t="s">
        <v>30</v>
      </c>
      <c r="AI706" s="296" t="s">
        <v>72</v>
      </c>
      <c r="AJ706" s="296" t="s">
        <v>29</v>
      </c>
      <c r="AK706" s="296" t="s">
        <v>72</v>
      </c>
      <c r="AL706" s="296" t="s">
        <v>74</v>
      </c>
      <c r="AM706" s="296" t="s">
        <v>75</v>
      </c>
      <c r="AN706" s="296" t="s">
        <v>76</v>
      </c>
      <c r="AO706" s="296" t="s">
        <v>77</v>
      </c>
      <c r="AP706" s="296" t="s">
        <v>78</v>
      </c>
      <c r="AQ706" s="296" t="s">
        <v>79</v>
      </c>
      <c r="AR706" s="296" t="s">
        <v>80</v>
      </c>
      <c r="AS706" s="296" t="s">
        <v>81</v>
      </c>
      <c r="AT706" s="296" t="s">
        <v>82</v>
      </c>
      <c r="AU706" s="296" t="s">
        <v>303</v>
      </c>
      <c r="AV706" s="296" t="s">
        <v>83</v>
      </c>
      <c r="AW706" s="296" t="s">
        <v>84</v>
      </c>
      <c r="AX706" s="296" t="s">
        <v>85</v>
      </c>
      <c r="AY706" s="296" t="s">
        <v>169</v>
      </c>
      <c r="AZ706" s="298" t="s">
        <v>86</v>
      </c>
      <c r="BA706" s="298" t="s">
        <v>87</v>
      </c>
      <c r="BB706" s="298" t="s">
        <v>88</v>
      </c>
      <c r="BC706" s="298" t="s">
        <v>89</v>
      </c>
      <c r="BD706" s="298" t="s">
        <v>90</v>
      </c>
      <c r="BE706" s="298" t="s">
        <v>162</v>
      </c>
      <c r="BF706" s="298" t="s">
        <v>149</v>
      </c>
      <c r="BG706" s="298" t="s">
        <v>150</v>
      </c>
      <c r="BH706" s="298" t="s">
        <v>20</v>
      </c>
      <c r="BI706" s="298" t="s">
        <v>21</v>
      </c>
      <c r="BJ706" s="298" t="s">
        <v>22</v>
      </c>
      <c r="BK706" s="298" t="s">
        <v>91</v>
      </c>
      <c r="BL706" s="298" t="s">
        <v>23</v>
      </c>
      <c r="BM706" s="298" t="s">
        <v>24</v>
      </c>
      <c r="BN706" s="300" t="s">
        <v>25</v>
      </c>
      <c r="BO706" s="300" t="s">
        <v>18</v>
      </c>
      <c r="BP706" s="300" t="s">
        <v>151</v>
      </c>
      <c r="BQ706" s="300" t="s">
        <v>152</v>
      </c>
      <c r="BR706" s="300" t="s">
        <v>153</v>
      </c>
      <c r="BS706" s="300" t="s">
        <v>154</v>
      </c>
      <c r="BT706" s="300" t="s">
        <v>155</v>
      </c>
      <c r="BU706" s="300" t="s">
        <v>92</v>
      </c>
      <c r="BV706" s="300" t="s">
        <v>93</v>
      </c>
      <c r="BW706" s="300" t="s">
        <v>94</v>
      </c>
      <c r="BX706" s="300" t="s">
        <v>156</v>
      </c>
      <c r="BY706" s="300" t="s">
        <v>95</v>
      </c>
      <c r="BZ706" s="300" t="s">
        <v>163</v>
      </c>
      <c r="CA706" s="300" t="s">
        <v>96</v>
      </c>
      <c r="CB706" s="300" t="s">
        <v>97</v>
      </c>
      <c r="CC706" s="300" t="s">
        <v>24</v>
      </c>
    </row>
    <row r="707" spans="1:81" s="124" customFormat="1" ht="13.5" thickTop="1">
      <c r="A707" s="36">
        <v>1</v>
      </c>
      <c r="B707" s="76" t="s">
        <v>2442</v>
      </c>
      <c r="C707" s="76" t="s">
        <v>2443</v>
      </c>
      <c r="D707" s="37" t="s">
        <v>2441</v>
      </c>
      <c r="E707" s="33" t="s">
        <v>2896</v>
      </c>
      <c r="F707" s="78">
        <v>17046960</v>
      </c>
      <c r="G707" s="37" t="s">
        <v>157</v>
      </c>
      <c r="H707" s="39">
        <v>4870.5600000000004</v>
      </c>
      <c r="I707" s="38" t="s">
        <v>2452</v>
      </c>
      <c r="J707" s="38" t="s">
        <v>101</v>
      </c>
      <c r="K707" s="40" t="s">
        <v>102</v>
      </c>
      <c r="L707" s="40" t="s">
        <v>138</v>
      </c>
      <c r="M707" s="4" t="s">
        <v>104</v>
      </c>
      <c r="N707" s="4" t="s">
        <v>104</v>
      </c>
      <c r="O707" s="37" t="s">
        <v>795</v>
      </c>
      <c r="P707" s="37" t="s">
        <v>792</v>
      </c>
      <c r="Q707" s="37" t="s">
        <v>146</v>
      </c>
      <c r="R707" s="37" t="s">
        <v>2444</v>
      </c>
      <c r="S707" s="4" t="s">
        <v>109</v>
      </c>
      <c r="T707" s="37" t="s">
        <v>2445</v>
      </c>
      <c r="U707" s="37" t="s">
        <v>2446</v>
      </c>
      <c r="V707" s="4" t="s">
        <v>109</v>
      </c>
      <c r="W707" s="4" t="s">
        <v>104</v>
      </c>
      <c r="X707" s="4" t="s">
        <v>104</v>
      </c>
      <c r="Y707" s="77"/>
      <c r="Z707" s="4" t="s">
        <v>109</v>
      </c>
      <c r="AA707" s="4" t="s">
        <v>104</v>
      </c>
      <c r="AB707" s="4"/>
      <c r="AC707" s="4"/>
      <c r="AD707" s="4"/>
      <c r="AE707" s="4" t="s">
        <v>109</v>
      </c>
      <c r="AF707" s="4"/>
      <c r="AG707" s="4" t="s">
        <v>109</v>
      </c>
      <c r="AH707" s="4" t="s">
        <v>109</v>
      </c>
      <c r="AI707" s="4"/>
      <c r="AJ707" s="4" t="s">
        <v>109</v>
      </c>
      <c r="AK707" s="4"/>
      <c r="AL707" s="4"/>
      <c r="AM707" s="4" t="s">
        <v>112</v>
      </c>
      <c r="AN707" s="4" t="s">
        <v>1155</v>
      </c>
      <c r="AO707" s="4" t="s">
        <v>1155</v>
      </c>
      <c r="AP707" s="4" t="s">
        <v>1155</v>
      </c>
      <c r="AQ707" s="4" t="s">
        <v>1155</v>
      </c>
      <c r="AR707" s="4" t="s">
        <v>1155</v>
      </c>
      <c r="AS707" s="4" t="s">
        <v>1155</v>
      </c>
      <c r="AT707" s="4" t="s">
        <v>1155</v>
      </c>
      <c r="AU707" s="4" t="s">
        <v>1155</v>
      </c>
      <c r="AV707" s="4" t="s">
        <v>1155</v>
      </c>
      <c r="AW707" s="4" t="s">
        <v>1155</v>
      </c>
      <c r="AX707" s="4" t="s">
        <v>1155</v>
      </c>
      <c r="AY707" s="4" t="s">
        <v>961</v>
      </c>
      <c r="AZ707" s="4" t="s">
        <v>1156</v>
      </c>
      <c r="BA707" s="4" t="s">
        <v>104</v>
      </c>
      <c r="BB707" s="4" t="s">
        <v>104</v>
      </c>
      <c r="BC707" s="4" t="s">
        <v>104</v>
      </c>
      <c r="BD707" s="4" t="s">
        <v>109</v>
      </c>
      <c r="BE707" s="4" t="s">
        <v>2447</v>
      </c>
      <c r="BF707" s="37" t="s">
        <v>1953</v>
      </c>
      <c r="BG707" s="37" t="s">
        <v>2448</v>
      </c>
      <c r="BH707" s="4" t="s">
        <v>104</v>
      </c>
      <c r="BI707" s="4" t="s">
        <v>104</v>
      </c>
      <c r="BJ707" s="4" t="s">
        <v>115</v>
      </c>
      <c r="BK707" s="4" t="s">
        <v>104</v>
      </c>
      <c r="BL707" s="4" t="s">
        <v>104</v>
      </c>
      <c r="BM707" s="4"/>
      <c r="BN707" s="4" t="s">
        <v>104</v>
      </c>
      <c r="BO707" s="77" t="s">
        <v>104</v>
      </c>
      <c r="BP707" s="37" t="s">
        <v>1405</v>
      </c>
      <c r="BQ707" s="37" t="s">
        <v>103</v>
      </c>
      <c r="BR707" s="37" t="s">
        <v>748</v>
      </c>
      <c r="BS707" s="37" t="s">
        <v>103</v>
      </c>
      <c r="BT707" s="37" t="s">
        <v>961</v>
      </c>
      <c r="BU707" s="77"/>
      <c r="BV707" s="77"/>
      <c r="BW707" s="77"/>
      <c r="BX707" s="38" t="s">
        <v>2449</v>
      </c>
      <c r="BY707" s="77" t="s">
        <v>104</v>
      </c>
      <c r="BZ707" s="77" t="s">
        <v>1155</v>
      </c>
      <c r="CA707" s="77" t="s">
        <v>104</v>
      </c>
      <c r="CB707" s="77" t="s">
        <v>109</v>
      </c>
      <c r="CC707" s="77"/>
    </row>
    <row r="708" spans="1:81" s="48" customFormat="1" ht="12.75">
      <c r="A708" s="36">
        <v>2</v>
      </c>
      <c r="B708" s="30" t="s">
        <v>1462</v>
      </c>
      <c r="C708" s="30" t="s">
        <v>2443</v>
      </c>
      <c r="D708" s="27"/>
      <c r="E708" s="37" t="s">
        <v>2897</v>
      </c>
      <c r="F708" s="78">
        <v>46718.82</v>
      </c>
      <c r="G708" s="37" t="s">
        <v>100</v>
      </c>
      <c r="H708" s="28"/>
      <c r="I708" s="29">
        <v>2001</v>
      </c>
      <c r="J708" s="29"/>
      <c r="K708" s="31"/>
      <c r="L708" s="31"/>
      <c r="M708" s="19"/>
      <c r="N708" s="19"/>
      <c r="O708" s="27"/>
      <c r="P708" s="27"/>
      <c r="Q708" s="27"/>
      <c r="R708" s="27"/>
      <c r="S708" s="19"/>
      <c r="T708" s="27"/>
      <c r="U708" s="27"/>
      <c r="V708" s="19"/>
      <c r="W708" s="19"/>
      <c r="X708" s="19"/>
      <c r="Y708" s="8"/>
      <c r="Z708" s="43"/>
      <c r="AA708" s="43"/>
      <c r="AB708" s="43"/>
      <c r="AC708" s="43"/>
      <c r="AD708" s="43"/>
      <c r="AE708" s="43"/>
      <c r="AF708" s="43"/>
      <c r="AG708" s="43"/>
      <c r="AH708" s="43"/>
      <c r="AI708" s="43"/>
      <c r="AJ708" s="43"/>
      <c r="AK708" s="43"/>
      <c r="AL708" s="43"/>
      <c r="AM708" s="43"/>
      <c r="AN708" s="43"/>
      <c r="AO708" s="43"/>
      <c r="AP708" s="43"/>
      <c r="AQ708" s="43"/>
      <c r="AR708" s="43"/>
      <c r="AS708" s="43"/>
      <c r="AT708" s="43"/>
      <c r="AU708" s="43"/>
      <c r="AV708" s="43"/>
      <c r="AW708" s="43"/>
      <c r="AX708" s="43"/>
      <c r="AY708" s="43"/>
      <c r="AZ708" s="43"/>
      <c r="BA708" s="43"/>
      <c r="BB708" s="43"/>
      <c r="BC708" s="43"/>
      <c r="BD708" s="43"/>
      <c r="BE708" s="43"/>
      <c r="BF708" s="41"/>
      <c r="BG708" s="41"/>
      <c r="BH708" s="43"/>
      <c r="BI708" s="43"/>
      <c r="BJ708" s="43"/>
      <c r="BK708" s="43"/>
      <c r="BL708" s="43"/>
      <c r="BM708" s="43"/>
      <c r="BN708" s="43"/>
      <c r="BO708" s="44"/>
      <c r="BP708" s="41"/>
      <c r="BQ708" s="41"/>
      <c r="BR708" s="41"/>
      <c r="BS708" s="41"/>
      <c r="BT708" s="41"/>
      <c r="BU708" s="44"/>
      <c r="BV708" s="44"/>
      <c r="BW708" s="44"/>
      <c r="BX708" s="42"/>
      <c r="BY708" s="44"/>
      <c r="BZ708" s="44"/>
      <c r="CA708" s="44"/>
      <c r="CB708" s="44"/>
      <c r="CC708" s="44"/>
    </row>
    <row r="709" spans="1:81" s="48" customFormat="1" ht="12.75">
      <c r="A709" s="36">
        <v>3</v>
      </c>
      <c r="B709" s="30" t="s">
        <v>2453</v>
      </c>
      <c r="C709" s="30" t="s">
        <v>2443</v>
      </c>
      <c r="D709" s="27"/>
      <c r="E709" s="37" t="s">
        <v>2897</v>
      </c>
      <c r="F709" s="78">
        <v>206353.53</v>
      </c>
      <c r="G709" s="37" t="s">
        <v>100</v>
      </c>
      <c r="H709" s="28"/>
      <c r="I709" s="29">
        <v>2002</v>
      </c>
      <c r="J709" s="29"/>
      <c r="K709" s="31"/>
      <c r="L709" s="31"/>
      <c r="M709" s="19"/>
      <c r="N709" s="19"/>
      <c r="O709" s="27"/>
      <c r="P709" s="27"/>
      <c r="Q709" s="27"/>
      <c r="R709" s="27"/>
      <c r="S709" s="19"/>
      <c r="T709" s="27"/>
      <c r="U709" s="27"/>
      <c r="V709" s="19"/>
      <c r="W709" s="19"/>
      <c r="X709" s="19"/>
      <c r="Y709" s="8"/>
      <c r="Z709" s="43"/>
      <c r="AA709" s="43"/>
      <c r="AB709" s="43"/>
      <c r="AC709" s="43"/>
      <c r="AD709" s="43"/>
      <c r="AE709" s="43"/>
      <c r="AF709" s="43"/>
      <c r="AG709" s="43"/>
      <c r="AH709" s="43"/>
      <c r="AI709" s="43"/>
      <c r="AJ709" s="43"/>
      <c r="AK709" s="43"/>
      <c r="AL709" s="43"/>
      <c r="AM709" s="43"/>
      <c r="AN709" s="43"/>
      <c r="AO709" s="43"/>
      <c r="AP709" s="43"/>
      <c r="AQ709" s="43"/>
      <c r="AR709" s="43"/>
      <c r="AS709" s="43"/>
      <c r="AT709" s="43"/>
      <c r="AU709" s="43"/>
      <c r="AV709" s="43"/>
      <c r="AW709" s="43"/>
      <c r="AX709" s="43"/>
      <c r="AY709" s="43"/>
      <c r="AZ709" s="43"/>
      <c r="BA709" s="43"/>
      <c r="BB709" s="43"/>
      <c r="BC709" s="43"/>
      <c r="BD709" s="43"/>
      <c r="BE709" s="43"/>
      <c r="BF709" s="41"/>
      <c r="BG709" s="41"/>
      <c r="BH709" s="43"/>
      <c r="BI709" s="43"/>
      <c r="BJ709" s="43"/>
      <c r="BK709" s="43"/>
      <c r="BL709" s="43"/>
      <c r="BM709" s="43"/>
      <c r="BN709" s="43"/>
      <c r="BO709" s="44"/>
      <c r="BP709" s="41"/>
      <c r="BQ709" s="41"/>
      <c r="BR709" s="41"/>
      <c r="BS709" s="41"/>
      <c r="BT709" s="41"/>
      <c r="BU709" s="44"/>
      <c r="BV709" s="44"/>
      <c r="BW709" s="44"/>
      <c r="BX709" s="42"/>
      <c r="BY709" s="44"/>
      <c r="BZ709" s="44"/>
      <c r="CA709" s="44"/>
      <c r="CB709" s="44"/>
      <c r="CC709" s="44"/>
    </row>
    <row r="710" spans="1:81" s="48" customFormat="1" ht="12.75">
      <c r="A710" s="36">
        <v>4</v>
      </c>
      <c r="B710" s="30" t="s">
        <v>2450</v>
      </c>
      <c r="C710" s="30" t="s">
        <v>2443</v>
      </c>
      <c r="D710" s="27"/>
      <c r="E710" s="37" t="s">
        <v>2897</v>
      </c>
      <c r="F710" s="78">
        <v>375566.53</v>
      </c>
      <c r="G710" s="37" t="s">
        <v>100</v>
      </c>
      <c r="H710" s="28"/>
      <c r="I710" s="29">
        <v>2009</v>
      </c>
      <c r="J710" s="29"/>
      <c r="K710" s="31"/>
      <c r="L710" s="31"/>
      <c r="M710" s="19"/>
      <c r="N710" s="19"/>
      <c r="O710" s="27"/>
      <c r="P710" s="27"/>
      <c r="Q710" s="27"/>
      <c r="R710" s="27"/>
      <c r="S710" s="19"/>
      <c r="T710" s="27"/>
      <c r="U710" s="27"/>
      <c r="V710" s="19"/>
      <c r="W710" s="19"/>
      <c r="X710" s="19"/>
      <c r="Y710" s="8"/>
      <c r="Z710" s="43"/>
      <c r="AA710" s="43"/>
      <c r="AB710" s="43"/>
      <c r="AC710" s="43"/>
      <c r="AD710" s="43"/>
      <c r="AE710" s="43"/>
      <c r="AF710" s="43"/>
      <c r="AG710" s="43"/>
      <c r="AH710" s="43"/>
      <c r="AI710" s="43"/>
      <c r="AJ710" s="43"/>
      <c r="AK710" s="43"/>
      <c r="AL710" s="43"/>
      <c r="AM710" s="43"/>
      <c r="AN710" s="43"/>
      <c r="AO710" s="43"/>
      <c r="AP710" s="43"/>
      <c r="AQ710" s="43"/>
      <c r="AR710" s="43"/>
      <c r="AS710" s="43"/>
      <c r="AT710" s="43"/>
      <c r="AU710" s="43"/>
      <c r="AV710" s="43"/>
      <c r="AW710" s="43"/>
      <c r="AX710" s="43"/>
      <c r="AY710" s="43"/>
      <c r="AZ710" s="43"/>
      <c r="BA710" s="43"/>
      <c r="BB710" s="43"/>
      <c r="BC710" s="43"/>
      <c r="BD710" s="43"/>
      <c r="BE710" s="43"/>
      <c r="BF710" s="41"/>
      <c r="BG710" s="41"/>
      <c r="BH710" s="43"/>
      <c r="BI710" s="43"/>
      <c r="BJ710" s="43"/>
      <c r="BK710" s="43"/>
      <c r="BL710" s="43"/>
      <c r="BM710" s="43"/>
      <c r="BN710" s="43"/>
      <c r="BO710" s="44"/>
      <c r="BP710" s="41"/>
      <c r="BQ710" s="41"/>
      <c r="BR710" s="41"/>
      <c r="BS710" s="41"/>
      <c r="BT710" s="41"/>
      <c r="BU710" s="44"/>
      <c r="BV710" s="44"/>
      <c r="BW710" s="44"/>
      <c r="BX710" s="42"/>
      <c r="BY710" s="44"/>
      <c r="BZ710" s="44"/>
      <c r="CA710" s="44"/>
      <c r="CB710" s="44"/>
      <c r="CC710" s="44"/>
    </row>
    <row r="711" spans="1:81" s="48" customFormat="1" ht="12.75">
      <c r="A711" s="36">
        <v>5</v>
      </c>
      <c r="B711" s="30" t="s">
        <v>2451</v>
      </c>
      <c r="C711" s="30" t="s">
        <v>2443</v>
      </c>
      <c r="D711" s="27"/>
      <c r="E711" s="37" t="s">
        <v>2897</v>
      </c>
      <c r="F711" s="78">
        <v>6654</v>
      </c>
      <c r="G711" s="37" t="s">
        <v>100</v>
      </c>
      <c r="H711" s="28"/>
      <c r="I711" s="29">
        <v>2010</v>
      </c>
      <c r="J711" s="29"/>
      <c r="K711" s="31"/>
      <c r="L711" s="31"/>
      <c r="M711" s="19"/>
      <c r="N711" s="19"/>
      <c r="O711" s="27"/>
      <c r="P711" s="27"/>
      <c r="Q711" s="27"/>
      <c r="R711" s="27"/>
      <c r="S711" s="19"/>
      <c r="T711" s="27"/>
      <c r="U711" s="27"/>
      <c r="V711" s="19"/>
      <c r="W711" s="19"/>
      <c r="X711" s="19"/>
      <c r="Y711" s="8"/>
      <c r="Z711" s="43"/>
      <c r="AA711" s="43"/>
      <c r="AB711" s="43"/>
      <c r="AC711" s="43"/>
      <c r="AD711" s="43"/>
      <c r="AE711" s="43"/>
      <c r="AF711" s="43"/>
      <c r="AG711" s="43"/>
      <c r="AH711" s="43"/>
      <c r="AI711" s="43"/>
      <c r="AJ711" s="43"/>
      <c r="AK711" s="43"/>
      <c r="AL711" s="43"/>
      <c r="AM711" s="43"/>
      <c r="AN711" s="43"/>
      <c r="AO711" s="43"/>
      <c r="AP711" s="43"/>
      <c r="AQ711" s="43"/>
      <c r="AR711" s="43"/>
      <c r="AS711" s="43"/>
      <c r="AT711" s="43"/>
      <c r="AU711" s="43"/>
      <c r="AV711" s="43"/>
      <c r="AW711" s="43"/>
      <c r="AX711" s="43"/>
      <c r="AY711" s="43"/>
      <c r="AZ711" s="43"/>
      <c r="BA711" s="43"/>
      <c r="BB711" s="43"/>
      <c r="BC711" s="43"/>
      <c r="BD711" s="43"/>
      <c r="BE711" s="43"/>
      <c r="BF711" s="41"/>
      <c r="BG711" s="41"/>
      <c r="BH711" s="43"/>
      <c r="BI711" s="43"/>
      <c r="BJ711" s="43"/>
      <c r="BK711" s="43"/>
      <c r="BL711" s="43"/>
      <c r="BM711" s="43"/>
      <c r="BN711" s="43"/>
      <c r="BO711" s="44"/>
      <c r="BP711" s="41"/>
      <c r="BQ711" s="41"/>
      <c r="BR711" s="41"/>
      <c r="BS711" s="41"/>
      <c r="BT711" s="41"/>
      <c r="BU711" s="44"/>
      <c r="BV711" s="44"/>
      <c r="BW711" s="44"/>
      <c r="BX711" s="42"/>
      <c r="BY711" s="44"/>
      <c r="BZ711" s="44"/>
      <c r="CA711" s="44"/>
      <c r="CB711" s="44"/>
      <c r="CC711" s="44"/>
    </row>
    <row r="712" spans="1:81" s="48" customFormat="1" ht="12.75">
      <c r="A712" s="36">
        <v>6</v>
      </c>
      <c r="B712" s="30" t="s">
        <v>842</v>
      </c>
      <c r="C712" s="30" t="s">
        <v>2443</v>
      </c>
      <c r="D712" s="27"/>
      <c r="E712" s="37" t="s">
        <v>2897</v>
      </c>
      <c r="F712" s="78">
        <v>210206.86</v>
      </c>
      <c r="G712" s="37" t="s">
        <v>100</v>
      </c>
      <c r="H712" s="28"/>
      <c r="I712" s="29">
        <v>2011</v>
      </c>
      <c r="J712" s="29"/>
      <c r="K712" s="31"/>
      <c r="L712" s="31"/>
      <c r="M712" s="19"/>
      <c r="N712" s="19"/>
      <c r="O712" s="27"/>
      <c r="P712" s="27"/>
      <c r="Q712" s="27"/>
      <c r="R712" s="27"/>
      <c r="S712" s="19"/>
      <c r="T712" s="27"/>
      <c r="U712" s="27"/>
      <c r="V712" s="19"/>
      <c r="W712" s="19"/>
      <c r="X712" s="19"/>
      <c r="Y712" s="8"/>
      <c r="Z712" s="43"/>
      <c r="AA712" s="43"/>
      <c r="AB712" s="43"/>
      <c r="AC712" s="43"/>
      <c r="AD712" s="43"/>
      <c r="AE712" s="43"/>
      <c r="AF712" s="43"/>
      <c r="AG712" s="43"/>
      <c r="AH712" s="43"/>
      <c r="AI712" s="43"/>
      <c r="AJ712" s="43"/>
      <c r="AK712" s="43"/>
      <c r="AL712" s="43"/>
      <c r="AM712" s="43"/>
      <c r="AN712" s="43"/>
      <c r="AO712" s="43"/>
      <c r="AP712" s="43"/>
      <c r="AQ712" s="43"/>
      <c r="AR712" s="43"/>
      <c r="AS712" s="43"/>
      <c r="AT712" s="43"/>
      <c r="AU712" s="43"/>
      <c r="AV712" s="43"/>
      <c r="AW712" s="43"/>
      <c r="AX712" s="43"/>
      <c r="AY712" s="43"/>
      <c r="AZ712" s="43"/>
      <c r="BA712" s="43"/>
      <c r="BB712" s="43"/>
      <c r="BC712" s="43"/>
      <c r="BD712" s="43"/>
      <c r="BE712" s="43"/>
      <c r="BF712" s="41"/>
      <c r="BG712" s="41"/>
      <c r="BH712" s="43"/>
      <c r="BI712" s="43"/>
      <c r="BJ712" s="43"/>
      <c r="BK712" s="43"/>
      <c r="BL712" s="43"/>
      <c r="BM712" s="43"/>
      <c r="BN712" s="43"/>
      <c r="BO712" s="44"/>
      <c r="BP712" s="41"/>
      <c r="BQ712" s="41"/>
      <c r="BR712" s="41"/>
      <c r="BS712" s="41"/>
      <c r="BT712" s="41"/>
      <c r="BU712" s="44"/>
      <c r="BV712" s="44"/>
      <c r="BW712" s="44"/>
      <c r="BX712" s="42"/>
      <c r="BY712" s="44"/>
      <c r="BZ712" s="44"/>
      <c r="CA712" s="44"/>
      <c r="CB712" s="44"/>
      <c r="CC712" s="44"/>
    </row>
    <row r="713" spans="1:81" s="46" customFormat="1" ht="12.75">
      <c r="A713" s="36">
        <v>7</v>
      </c>
      <c r="B713" s="7" t="s">
        <v>1165</v>
      </c>
      <c r="C713" s="21"/>
      <c r="D713" s="21"/>
      <c r="E713" s="37" t="s">
        <v>2898</v>
      </c>
      <c r="F713" s="78">
        <v>1142908.8700000001</v>
      </c>
      <c r="G713" s="37" t="s">
        <v>100</v>
      </c>
      <c r="H713" s="21"/>
      <c r="I713" s="21"/>
      <c r="J713" s="47"/>
      <c r="K713" s="47"/>
      <c r="L713" s="47"/>
      <c r="M713" s="47"/>
      <c r="N713" s="47"/>
      <c r="O713" s="47"/>
      <c r="P713" s="47"/>
      <c r="Q713" s="47"/>
      <c r="R713" s="47"/>
      <c r="S713" s="47"/>
      <c r="T713" s="47"/>
      <c r="U713" s="47"/>
      <c r="V713" s="47"/>
      <c r="W713" s="47"/>
      <c r="X713" s="47"/>
      <c r="Y713" s="47"/>
    </row>
    <row r="714" spans="1:81" s="32" customFormat="1" ht="15">
      <c r="A714" s="318"/>
      <c r="F714" s="269"/>
      <c r="G714" s="108"/>
    </row>
    <row r="715" spans="1:81" s="32" customFormat="1" ht="15">
      <c r="A715" s="318"/>
      <c r="F715" s="269"/>
      <c r="G715" s="108"/>
    </row>
    <row r="716" spans="1:81" s="24" customFormat="1">
      <c r="A716" s="112">
        <v>40</v>
      </c>
      <c r="B716" s="111" t="s">
        <v>651</v>
      </c>
      <c r="C716" s="79"/>
      <c r="D716" s="23"/>
      <c r="E716" s="23"/>
      <c r="F716" s="262"/>
      <c r="G716" s="43"/>
      <c r="H716" s="23"/>
      <c r="I716" s="23"/>
      <c r="J716" s="23"/>
      <c r="K716" s="23"/>
      <c r="L716" s="23"/>
      <c r="M716" s="23"/>
      <c r="N716" s="23"/>
      <c r="O716" s="23"/>
      <c r="P716" s="23"/>
      <c r="Q716" s="23"/>
    </row>
    <row r="717" spans="1:81" s="25" customFormat="1" ht="12.75" customHeight="1">
      <c r="A717" s="316" t="s">
        <v>0</v>
      </c>
      <c r="B717" s="275" t="s">
        <v>48</v>
      </c>
      <c r="C717" s="275" t="s">
        <v>27</v>
      </c>
      <c r="D717" s="275" t="s">
        <v>148</v>
      </c>
      <c r="E717" s="275" t="s">
        <v>2916</v>
      </c>
      <c r="F717" s="275" t="s">
        <v>2907</v>
      </c>
      <c r="G717" s="275" t="s">
        <v>19</v>
      </c>
      <c r="H717" s="275" t="s">
        <v>49</v>
      </c>
      <c r="I717" s="275" t="s">
        <v>50</v>
      </c>
      <c r="J717" s="275" t="s">
        <v>1147</v>
      </c>
      <c r="K717" s="275" t="s">
        <v>51</v>
      </c>
      <c r="L717" s="275"/>
      <c r="M717" s="275"/>
      <c r="N717" s="275"/>
      <c r="O717" s="275" t="s">
        <v>52</v>
      </c>
      <c r="P717" s="275"/>
      <c r="Q717" s="275"/>
      <c r="R717" s="275"/>
      <c r="S717" s="275" t="s">
        <v>53</v>
      </c>
      <c r="T717" s="275" t="s">
        <v>54</v>
      </c>
      <c r="U717" s="275" t="s">
        <v>55</v>
      </c>
      <c r="V717" s="275" t="s">
        <v>56</v>
      </c>
      <c r="W717" s="275" t="s">
        <v>57</v>
      </c>
      <c r="X717" s="275" t="s">
        <v>159</v>
      </c>
      <c r="Y717" s="275" t="s">
        <v>72</v>
      </c>
      <c r="Z717" s="294" t="s">
        <v>58</v>
      </c>
      <c r="AA717" s="294" t="s">
        <v>167</v>
      </c>
      <c r="AB717" s="294"/>
      <c r="AC717" s="294"/>
      <c r="AD717" s="294"/>
      <c r="AE717" s="294"/>
      <c r="AF717" s="294"/>
      <c r="AG717" s="294" t="s">
        <v>164</v>
      </c>
      <c r="AH717" s="294"/>
      <c r="AI717" s="294"/>
      <c r="AJ717" s="294" t="s">
        <v>59</v>
      </c>
      <c r="AK717" s="294"/>
      <c r="AL717" s="294" t="s">
        <v>60</v>
      </c>
      <c r="AM717" s="294"/>
      <c r="AN717" s="294" t="s">
        <v>302</v>
      </c>
      <c r="AO717" s="294"/>
      <c r="AP717" s="294"/>
      <c r="AQ717" s="294"/>
      <c r="AR717" s="294"/>
      <c r="AS717" s="294"/>
      <c r="AT717" s="294"/>
      <c r="AU717" s="294"/>
      <c r="AV717" s="294"/>
      <c r="AW717" s="294"/>
      <c r="AX717" s="294"/>
      <c r="AY717" s="294"/>
      <c r="AZ717" s="297" t="s">
        <v>5</v>
      </c>
      <c r="BA717" s="297"/>
      <c r="BB717" s="297"/>
      <c r="BC717" s="297"/>
      <c r="BD717" s="297"/>
      <c r="BE717" s="297"/>
      <c r="BF717" s="297"/>
      <c r="BG717" s="297"/>
      <c r="BH717" s="297"/>
      <c r="BI717" s="297"/>
      <c r="BJ717" s="297"/>
      <c r="BK717" s="297"/>
      <c r="BL717" s="297"/>
      <c r="BM717" s="297"/>
      <c r="BN717" s="299" t="s">
        <v>61</v>
      </c>
      <c r="BO717" s="299"/>
      <c r="BP717" s="299"/>
      <c r="BQ717" s="299"/>
      <c r="BR717" s="299"/>
      <c r="BS717" s="299"/>
      <c r="BT717" s="299"/>
      <c r="BU717" s="299"/>
      <c r="BV717" s="299"/>
      <c r="BW717" s="299"/>
      <c r="BX717" s="299"/>
      <c r="BY717" s="299"/>
      <c r="BZ717" s="299"/>
      <c r="CA717" s="299"/>
      <c r="CB717" s="299"/>
      <c r="CC717" s="299"/>
    </row>
    <row r="718" spans="1:81" s="26" customFormat="1" ht="77.25" thickBot="1">
      <c r="A718" s="317"/>
      <c r="B718" s="276"/>
      <c r="C718" s="276"/>
      <c r="D718" s="276"/>
      <c r="E718" s="276"/>
      <c r="F718" s="276"/>
      <c r="G718" s="276"/>
      <c r="H718" s="276"/>
      <c r="I718" s="276"/>
      <c r="J718" s="276"/>
      <c r="K718" s="224" t="s">
        <v>62</v>
      </c>
      <c r="L718" s="224" t="s">
        <v>63</v>
      </c>
      <c r="M718" s="224" t="s">
        <v>64</v>
      </c>
      <c r="N718" s="224" t="s">
        <v>65</v>
      </c>
      <c r="O718" s="224" t="s">
        <v>66</v>
      </c>
      <c r="P718" s="224" t="s">
        <v>67</v>
      </c>
      <c r="Q718" s="224" t="s">
        <v>68</v>
      </c>
      <c r="R718" s="224" t="s">
        <v>69</v>
      </c>
      <c r="S718" s="276"/>
      <c r="T718" s="276"/>
      <c r="U718" s="276"/>
      <c r="V718" s="276"/>
      <c r="W718" s="276"/>
      <c r="X718" s="276"/>
      <c r="Y718" s="276"/>
      <c r="Z718" s="295"/>
      <c r="AA718" s="296" t="s">
        <v>28</v>
      </c>
      <c r="AB718" s="296" t="s">
        <v>165</v>
      </c>
      <c r="AC718" s="296" t="s">
        <v>166</v>
      </c>
      <c r="AD718" s="296" t="s">
        <v>70</v>
      </c>
      <c r="AE718" s="296" t="s">
        <v>71</v>
      </c>
      <c r="AF718" s="296" t="s">
        <v>72</v>
      </c>
      <c r="AG718" s="296" t="s">
        <v>73</v>
      </c>
      <c r="AH718" s="296" t="s">
        <v>30</v>
      </c>
      <c r="AI718" s="296" t="s">
        <v>72</v>
      </c>
      <c r="AJ718" s="296" t="s">
        <v>29</v>
      </c>
      <c r="AK718" s="296" t="s">
        <v>72</v>
      </c>
      <c r="AL718" s="296" t="s">
        <v>74</v>
      </c>
      <c r="AM718" s="296" t="s">
        <v>75</v>
      </c>
      <c r="AN718" s="296" t="s">
        <v>76</v>
      </c>
      <c r="AO718" s="296" t="s">
        <v>77</v>
      </c>
      <c r="AP718" s="296" t="s">
        <v>78</v>
      </c>
      <c r="AQ718" s="296" t="s">
        <v>79</v>
      </c>
      <c r="AR718" s="296" t="s">
        <v>80</v>
      </c>
      <c r="AS718" s="296" t="s">
        <v>81</v>
      </c>
      <c r="AT718" s="296" t="s">
        <v>82</v>
      </c>
      <c r="AU718" s="296" t="s">
        <v>303</v>
      </c>
      <c r="AV718" s="296" t="s">
        <v>83</v>
      </c>
      <c r="AW718" s="296" t="s">
        <v>84</v>
      </c>
      <c r="AX718" s="296" t="s">
        <v>85</v>
      </c>
      <c r="AY718" s="296" t="s">
        <v>169</v>
      </c>
      <c r="AZ718" s="298" t="s">
        <v>86</v>
      </c>
      <c r="BA718" s="298" t="s">
        <v>87</v>
      </c>
      <c r="BB718" s="298" t="s">
        <v>88</v>
      </c>
      <c r="BC718" s="298" t="s">
        <v>89</v>
      </c>
      <c r="BD718" s="298" t="s">
        <v>90</v>
      </c>
      <c r="BE718" s="298" t="s">
        <v>162</v>
      </c>
      <c r="BF718" s="298" t="s">
        <v>149</v>
      </c>
      <c r="BG718" s="298" t="s">
        <v>150</v>
      </c>
      <c r="BH718" s="298" t="s">
        <v>20</v>
      </c>
      <c r="BI718" s="298" t="s">
        <v>21</v>
      </c>
      <c r="BJ718" s="298" t="s">
        <v>22</v>
      </c>
      <c r="BK718" s="298" t="s">
        <v>91</v>
      </c>
      <c r="BL718" s="298" t="s">
        <v>23</v>
      </c>
      <c r="BM718" s="298" t="s">
        <v>24</v>
      </c>
      <c r="BN718" s="300" t="s">
        <v>25</v>
      </c>
      <c r="BO718" s="300" t="s">
        <v>18</v>
      </c>
      <c r="BP718" s="300" t="s">
        <v>151</v>
      </c>
      <c r="BQ718" s="300" t="s">
        <v>152</v>
      </c>
      <c r="BR718" s="300" t="s">
        <v>153</v>
      </c>
      <c r="BS718" s="300" t="s">
        <v>154</v>
      </c>
      <c r="BT718" s="300" t="s">
        <v>155</v>
      </c>
      <c r="BU718" s="300" t="s">
        <v>92</v>
      </c>
      <c r="BV718" s="300" t="s">
        <v>93</v>
      </c>
      <c r="BW718" s="300" t="s">
        <v>94</v>
      </c>
      <c r="BX718" s="300" t="s">
        <v>156</v>
      </c>
      <c r="BY718" s="300" t="s">
        <v>95</v>
      </c>
      <c r="BZ718" s="300" t="s">
        <v>163</v>
      </c>
      <c r="CA718" s="300" t="s">
        <v>96</v>
      </c>
      <c r="CB718" s="300" t="s">
        <v>97</v>
      </c>
      <c r="CC718" s="300" t="s">
        <v>24</v>
      </c>
    </row>
    <row r="719" spans="1:81" s="124" customFormat="1" ht="13.5" thickTop="1">
      <c r="A719" s="36">
        <v>1</v>
      </c>
      <c r="B719" s="76" t="s">
        <v>1658</v>
      </c>
      <c r="C719" s="76" t="s">
        <v>530</v>
      </c>
      <c r="D719" s="37"/>
      <c r="E719" s="33" t="s">
        <v>2896</v>
      </c>
      <c r="F719" s="78">
        <v>30096500</v>
      </c>
      <c r="G719" s="37" t="s">
        <v>157</v>
      </c>
      <c r="H719" s="39">
        <v>8599</v>
      </c>
      <c r="I719" s="38">
        <v>1990</v>
      </c>
      <c r="J719" s="38" t="s">
        <v>101</v>
      </c>
      <c r="K719" s="40"/>
      <c r="L719" s="40"/>
      <c r="M719" s="4"/>
      <c r="N719" s="4"/>
      <c r="O719" s="27" t="s">
        <v>860</v>
      </c>
      <c r="P719" s="27" t="s">
        <v>861</v>
      </c>
      <c r="Q719" s="27" t="s">
        <v>862</v>
      </c>
      <c r="R719" s="27" t="s">
        <v>108</v>
      </c>
      <c r="S719" s="4"/>
      <c r="T719" s="37"/>
      <c r="U719" s="37"/>
      <c r="V719" s="4"/>
      <c r="W719" s="4"/>
      <c r="X719" s="4"/>
      <c r="Y719" s="77"/>
      <c r="Z719" s="4"/>
      <c r="AA719" s="4"/>
      <c r="AB719" s="4"/>
      <c r="AC719" s="4"/>
      <c r="AD719" s="4"/>
      <c r="AE719" s="4"/>
      <c r="AF719" s="4"/>
      <c r="AG719" s="4"/>
      <c r="AH719" s="4"/>
      <c r="AI719" s="4"/>
      <c r="AJ719" s="4"/>
      <c r="AK719" s="4"/>
      <c r="AL719" s="4"/>
      <c r="AM719" s="4"/>
      <c r="AN719" s="4"/>
      <c r="AO719" s="4"/>
      <c r="AP719" s="4"/>
      <c r="AQ719" s="4"/>
      <c r="AR719" s="4"/>
      <c r="AS719" s="4"/>
      <c r="AT719" s="4"/>
      <c r="AU719" s="4"/>
      <c r="AV719" s="4"/>
      <c r="AW719" s="4"/>
      <c r="AX719" s="4"/>
      <c r="AY719" s="4"/>
      <c r="AZ719" s="4" t="s">
        <v>104</v>
      </c>
      <c r="BA719" s="4"/>
      <c r="BB719" s="4" t="s">
        <v>104</v>
      </c>
      <c r="BC719" s="4"/>
      <c r="BD719" s="4"/>
      <c r="BE719" s="4"/>
      <c r="BF719" s="37"/>
      <c r="BG719" s="37"/>
      <c r="BH719" s="4" t="s">
        <v>104</v>
      </c>
      <c r="BI719" s="4" t="s">
        <v>104</v>
      </c>
      <c r="BJ719" s="4" t="s">
        <v>104</v>
      </c>
      <c r="BK719" s="4"/>
      <c r="BL719" s="4"/>
      <c r="BM719" s="4"/>
      <c r="BN719" s="4" t="s">
        <v>104</v>
      </c>
      <c r="BO719" s="77"/>
      <c r="BP719" s="312" t="s">
        <v>1681</v>
      </c>
      <c r="BQ719" s="37"/>
      <c r="BR719" s="312" t="s">
        <v>1682</v>
      </c>
      <c r="BS719" s="312" t="s">
        <v>773</v>
      </c>
      <c r="BT719" s="37"/>
      <c r="BU719" s="77"/>
      <c r="BV719" s="77"/>
      <c r="BW719" s="77"/>
      <c r="BX719" s="38"/>
      <c r="BY719" s="77"/>
      <c r="BZ719" s="77"/>
      <c r="CA719" s="77"/>
      <c r="CB719" s="77"/>
      <c r="CC719" s="313" t="s">
        <v>1683</v>
      </c>
    </row>
    <row r="720" spans="1:81" s="124" customFormat="1" ht="25.5">
      <c r="A720" s="36">
        <v>2</v>
      </c>
      <c r="B720" s="76" t="s">
        <v>1659</v>
      </c>
      <c r="C720" s="76" t="s">
        <v>530</v>
      </c>
      <c r="D720" s="37"/>
      <c r="E720" s="33" t="s">
        <v>2896</v>
      </c>
      <c r="F720" s="78">
        <v>30000000</v>
      </c>
      <c r="G720" s="37" t="s">
        <v>157</v>
      </c>
      <c r="H720" s="39">
        <v>4070</v>
      </c>
      <c r="I720" s="38" t="s">
        <v>1661</v>
      </c>
      <c r="J720" s="38" t="s">
        <v>101</v>
      </c>
      <c r="K720" s="40"/>
      <c r="L720" s="40"/>
      <c r="M720" s="4"/>
      <c r="N720" s="4"/>
      <c r="O720" s="27" t="s">
        <v>1662</v>
      </c>
      <c r="P720" s="27" t="s">
        <v>861</v>
      </c>
      <c r="Q720" s="27" t="s">
        <v>863</v>
      </c>
      <c r="R720" s="27" t="s">
        <v>108</v>
      </c>
      <c r="S720" s="4"/>
      <c r="T720" s="37"/>
      <c r="U720" s="37"/>
      <c r="V720" s="4"/>
      <c r="W720" s="4"/>
      <c r="X720" s="4"/>
      <c r="Y720" s="77"/>
      <c r="Z720" s="4"/>
      <c r="AA720" s="4"/>
      <c r="AB720" s="4"/>
      <c r="AC720" s="4"/>
      <c r="AD720" s="4"/>
      <c r="AE720" s="4"/>
      <c r="AF720" s="4"/>
      <c r="AG720" s="4"/>
      <c r="AH720" s="4"/>
      <c r="AI720" s="4"/>
      <c r="AJ720" s="4"/>
      <c r="AK720" s="4"/>
      <c r="AL720" s="4"/>
      <c r="AM720" s="4"/>
      <c r="AN720" s="4"/>
      <c r="AO720" s="4"/>
      <c r="AP720" s="4"/>
      <c r="AQ720" s="4"/>
      <c r="AR720" s="4"/>
      <c r="AS720" s="4"/>
      <c r="AT720" s="4"/>
      <c r="AU720" s="4"/>
      <c r="AV720" s="4"/>
      <c r="AW720" s="4"/>
      <c r="AX720" s="4"/>
      <c r="AY720" s="4"/>
      <c r="AZ720" s="4" t="s">
        <v>104</v>
      </c>
      <c r="BA720" s="4"/>
      <c r="BB720" s="4" t="s">
        <v>104</v>
      </c>
      <c r="BC720" s="4"/>
      <c r="BD720" s="4"/>
      <c r="BE720" s="4"/>
      <c r="BF720" s="37"/>
      <c r="BG720" s="37"/>
      <c r="BH720" s="4" t="s">
        <v>104</v>
      </c>
      <c r="BI720" s="4" t="s">
        <v>104</v>
      </c>
      <c r="BJ720" s="4" t="s">
        <v>104</v>
      </c>
      <c r="BK720" s="4"/>
      <c r="BL720" s="4"/>
      <c r="BM720" s="4"/>
      <c r="BN720" s="4" t="s">
        <v>104</v>
      </c>
      <c r="BO720" s="77"/>
      <c r="BP720" s="312"/>
      <c r="BQ720" s="37"/>
      <c r="BR720" s="312"/>
      <c r="BS720" s="312"/>
      <c r="BT720" s="37"/>
      <c r="BU720" s="77"/>
      <c r="BV720" s="77"/>
      <c r="BW720" s="77"/>
      <c r="BX720" s="38"/>
      <c r="BY720" s="77"/>
      <c r="BZ720" s="77"/>
      <c r="CA720" s="77"/>
      <c r="CB720" s="77"/>
      <c r="CC720" s="313"/>
    </row>
    <row r="721" spans="1:81" s="124" customFormat="1" ht="12.75">
      <c r="A721" s="36">
        <v>3</v>
      </c>
      <c r="B721" s="76" t="s">
        <v>1660</v>
      </c>
      <c r="C721" s="76" t="s">
        <v>1657</v>
      </c>
      <c r="D721" s="37"/>
      <c r="E721" s="33" t="s">
        <v>2896</v>
      </c>
      <c r="F721" s="78">
        <v>7653835</v>
      </c>
      <c r="G721" s="37" t="s">
        <v>157</v>
      </c>
      <c r="H721" s="39">
        <v>2186.81</v>
      </c>
      <c r="I721" s="38">
        <v>1981</v>
      </c>
      <c r="J721" s="38" t="s">
        <v>101</v>
      </c>
      <c r="K721" s="40"/>
      <c r="L721" s="40"/>
      <c r="M721" s="4"/>
      <c r="N721" s="4"/>
      <c r="O721" s="27" t="s">
        <v>864</v>
      </c>
      <c r="P721" s="27" t="s">
        <v>821</v>
      </c>
      <c r="Q721" s="27" t="s">
        <v>6</v>
      </c>
      <c r="R721" s="27" t="s">
        <v>818</v>
      </c>
      <c r="S721" s="4"/>
      <c r="T721" s="37"/>
      <c r="U721" s="37"/>
      <c r="V721" s="4"/>
      <c r="W721" s="4"/>
      <c r="X721" s="4"/>
      <c r="Y721" s="77"/>
      <c r="Z721" s="4"/>
      <c r="AA721" s="4"/>
      <c r="AB721" s="4"/>
      <c r="AC721" s="4"/>
      <c r="AD721" s="4"/>
      <c r="AE721" s="4"/>
      <c r="AF721" s="4"/>
      <c r="AG721" s="4"/>
      <c r="AH721" s="4"/>
      <c r="AI721" s="4"/>
      <c r="AJ721" s="4"/>
      <c r="AK721" s="4"/>
      <c r="AL721" s="4"/>
      <c r="AM721" s="4"/>
      <c r="AN721" s="4"/>
      <c r="AO721" s="4"/>
      <c r="AP721" s="4"/>
      <c r="AQ721" s="4"/>
      <c r="AR721" s="4"/>
      <c r="AS721" s="4"/>
      <c r="AT721" s="4"/>
      <c r="AU721" s="4"/>
      <c r="AV721" s="4"/>
      <c r="AW721" s="4"/>
      <c r="AX721" s="4"/>
      <c r="AY721" s="4"/>
      <c r="AZ721" s="4" t="s">
        <v>104</v>
      </c>
      <c r="BA721" s="4"/>
      <c r="BB721" s="4" t="s">
        <v>104</v>
      </c>
      <c r="BC721" s="4"/>
      <c r="BD721" s="4"/>
      <c r="BE721" s="4"/>
      <c r="BF721" s="37"/>
      <c r="BG721" s="37"/>
      <c r="BH721" s="4" t="s">
        <v>104</v>
      </c>
      <c r="BI721" s="4" t="s">
        <v>104</v>
      </c>
      <c r="BJ721" s="4" t="s">
        <v>104</v>
      </c>
      <c r="BK721" s="4"/>
      <c r="BL721" s="4"/>
      <c r="BM721" s="4"/>
      <c r="BN721" s="4" t="s">
        <v>104</v>
      </c>
      <c r="BO721" s="77"/>
      <c r="BP721" s="312"/>
      <c r="BQ721" s="37"/>
      <c r="BR721" s="312"/>
      <c r="BS721" s="312"/>
      <c r="BT721" s="37"/>
      <c r="BU721" s="77" t="s">
        <v>104</v>
      </c>
      <c r="BV721" s="77"/>
      <c r="BW721" s="77"/>
      <c r="BX721" s="38"/>
      <c r="BY721" s="77"/>
      <c r="BZ721" s="77"/>
      <c r="CA721" s="77"/>
      <c r="CB721" s="77"/>
      <c r="CC721" s="313"/>
    </row>
    <row r="722" spans="1:81" s="124" customFormat="1" ht="12.75">
      <c r="A722" s="36">
        <v>4</v>
      </c>
      <c r="B722" s="76" t="s">
        <v>1663</v>
      </c>
      <c r="C722" s="76" t="s">
        <v>530</v>
      </c>
      <c r="D722" s="37"/>
      <c r="E722" s="37" t="s">
        <v>2897</v>
      </c>
      <c r="F722" s="78">
        <v>187757.93</v>
      </c>
      <c r="G722" s="37" t="s">
        <v>100</v>
      </c>
      <c r="H722" s="39"/>
      <c r="I722" s="38">
        <v>2012</v>
      </c>
      <c r="J722" s="38"/>
      <c r="K722" s="40"/>
      <c r="L722" s="40"/>
      <c r="M722" s="4"/>
      <c r="N722" s="4"/>
      <c r="O722" s="37"/>
      <c r="P722" s="37"/>
      <c r="Q722" s="37"/>
      <c r="R722" s="37"/>
      <c r="S722" s="4"/>
      <c r="T722" s="37"/>
      <c r="U722" s="37"/>
      <c r="V722" s="4"/>
      <c r="W722" s="4"/>
      <c r="X722" s="4"/>
      <c r="Y722" s="77"/>
      <c r="Z722" s="117"/>
      <c r="AA722" s="117"/>
      <c r="AB722" s="117"/>
      <c r="AC722" s="117"/>
      <c r="AD722" s="117"/>
      <c r="AE722" s="117"/>
      <c r="AF722" s="117"/>
      <c r="AG722" s="117"/>
      <c r="AH722" s="117"/>
      <c r="AI722" s="117"/>
      <c r="AJ722" s="117"/>
      <c r="AK722" s="117"/>
      <c r="AL722" s="117"/>
      <c r="AM722" s="117"/>
      <c r="AN722" s="117"/>
      <c r="AO722" s="117"/>
      <c r="AP722" s="117"/>
      <c r="AQ722" s="117"/>
      <c r="AR722" s="117"/>
      <c r="AS722" s="117"/>
      <c r="AT722" s="117"/>
      <c r="AU722" s="117"/>
      <c r="AV722" s="117"/>
      <c r="AW722" s="117"/>
      <c r="AX722" s="117"/>
      <c r="AY722" s="117"/>
      <c r="AZ722" s="117"/>
      <c r="BA722" s="117"/>
      <c r="BB722" s="117"/>
      <c r="BC722" s="117"/>
      <c r="BD722" s="117"/>
      <c r="BE722" s="117"/>
      <c r="BF722" s="121"/>
      <c r="BG722" s="121"/>
      <c r="BH722" s="117"/>
      <c r="BI722" s="117"/>
      <c r="BJ722" s="117"/>
      <c r="BK722" s="117"/>
      <c r="BL722" s="117"/>
      <c r="BM722" s="117"/>
      <c r="BN722" s="117"/>
      <c r="BO722" s="122"/>
      <c r="BP722" s="121"/>
      <c r="BQ722" s="121"/>
      <c r="BR722" s="121"/>
      <c r="BS722" s="121"/>
      <c r="BT722" s="121"/>
      <c r="BU722" s="122"/>
      <c r="BV722" s="122"/>
      <c r="BW722" s="122"/>
      <c r="BX722" s="123"/>
      <c r="BY722" s="122"/>
      <c r="BZ722" s="122"/>
      <c r="CA722" s="122"/>
      <c r="CB722" s="122"/>
      <c r="CC722" s="122"/>
    </row>
    <row r="723" spans="1:81" s="124" customFormat="1" ht="12.75">
      <c r="A723" s="36">
        <v>5</v>
      </c>
      <c r="B723" s="76" t="s">
        <v>1664</v>
      </c>
      <c r="C723" s="76" t="s">
        <v>1665</v>
      </c>
      <c r="D723" s="37"/>
      <c r="E723" s="37" t="s">
        <v>2897</v>
      </c>
      <c r="F723" s="78">
        <v>2041144.06</v>
      </c>
      <c r="G723" s="37" t="s">
        <v>100</v>
      </c>
      <c r="H723" s="39"/>
      <c r="I723" s="38"/>
      <c r="J723" s="38"/>
      <c r="K723" s="40"/>
      <c r="L723" s="40"/>
      <c r="M723" s="4"/>
      <c r="N723" s="4"/>
      <c r="O723" s="37"/>
      <c r="P723" s="37"/>
      <c r="Q723" s="37"/>
      <c r="R723" s="37"/>
      <c r="S723" s="4"/>
      <c r="T723" s="37"/>
      <c r="U723" s="37"/>
      <c r="V723" s="4"/>
      <c r="W723" s="4"/>
      <c r="X723" s="4"/>
      <c r="Y723" s="77"/>
      <c r="Z723" s="117"/>
      <c r="AA723" s="117"/>
      <c r="AB723" s="117"/>
      <c r="AC723" s="117"/>
      <c r="AD723" s="117"/>
      <c r="AE723" s="117"/>
      <c r="AF723" s="117"/>
      <c r="AG723" s="117"/>
      <c r="AH723" s="117"/>
      <c r="AI723" s="117"/>
      <c r="AJ723" s="117"/>
      <c r="AK723" s="117"/>
      <c r="AL723" s="117"/>
      <c r="AM723" s="117"/>
      <c r="AN723" s="117"/>
      <c r="AO723" s="117"/>
      <c r="AP723" s="117"/>
      <c r="AQ723" s="117"/>
      <c r="AR723" s="117"/>
      <c r="AS723" s="117"/>
      <c r="AT723" s="117"/>
      <c r="AU723" s="117"/>
      <c r="AV723" s="117"/>
      <c r="AW723" s="117"/>
      <c r="AX723" s="117"/>
      <c r="AY723" s="117"/>
      <c r="AZ723" s="117"/>
      <c r="BA723" s="117"/>
      <c r="BB723" s="117"/>
      <c r="BC723" s="117"/>
      <c r="BD723" s="117"/>
      <c r="BE723" s="117"/>
      <c r="BF723" s="121"/>
      <c r="BG723" s="121"/>
      <c r="BH723" s="117"/>
      <c r="BI723" s="117"/>
      <c r="BJ723" s="117"/>
      <c r="BK723" s="117"/>
      <c r="BL723" s="117"/>
      <c r="BM723" s="117"/>
      <c r="BN723" s="117"/>
      <c r="BO723" s="122"/>
      <c r="BP723" s="121"/>
      <c r="BQ723" s="121"/>
      <c r="BR723" s="121"/>
      <c r="BS723" s="121"/>
      <c r="BT723" s="121"/>
      <c r="BU723" s="122"/>
      <c r="BV723" s="122"/>
      <c r="BW723" s="122"/>
      <c r="BX723" s="123"/>
      <c r="BY723" s="122"/>
      <c r="BZ723" s="122"/>
      <c r="CA723" s="122"/>
      <c r="CB723" s="122"/>
      <c r="CC723" s="122"/>
    </row>
    <row r="724" spans="1:81" s="124" customFormat="1" ht="12.75">
      <c r="A724" s="36">
        <v>6</v>
      </c>
      <c r="B724" s="76" t="s">
        <v>1663</v>
      </c>
      <c r="C724" s="76" t="s">
        <v>1657</v>
      </c>
      <c r="D724" s="37"/>
      <c r="E724" s="37" t="s">
        <v>2897</v>
      </c>
      <c r="F724" s="78">
        <v>129060.21</v>
      </c>
      <c r="G724" s="37" t="s">
        <v>100</v>
      </c>
      <c r="H724" s="39"/>
      <c r="I724" s="38"/>
      <c r="J724" s="38"/>
      <c r="K724" s="40"/>
      <c r="L724" s="40"/>
      <c r="M724" s="4"/>
      <c r="N724" s="4"/>
      <c r="O724" s="37"/>
      <c r="P724" s="37"/>
      <c r="Q724" s="37"/>
      <c r="R724" s="37"/>
      <c r="S724" s="4"/>
      <c r="T724" s="37"/>
      <c r="U724" s="37"/>
      <c r="V724" s="4"/>
      <c r="W724" s="4"/>
      <c r="X724" s="4"/>
      <c r="Y724" s="77"/>
      <c r="Z724" s="117"/>
      <c r="AA724" s="117"/>
      <c r="AB724" s="117"/>
      <c r="AC724" s="117"/>
      <c r="AD724" s="117"/>
      <c r="AE724" s="117"/>
      <c r="AF724" s="117"/>
      <c r="AG724" s="117"/>
      <c r="AH724" s="117"/>
      <c r="AI724" s="117"/>
      <c r="AJ724" s="117"/>
      <c r="AK724" s="117"/>
      <c r="AL724" s="117"/>
      <c r="AM724" s="117"/>
      <c r="AN724" s="117"/>
      <c r="AO724" s="117"/>
      <c r="AP724" s="117"/>
      <c r="AQ724" s="117"/>
      <c r="AR724" s="117"/>
      <c r="AS724" s="117"/>
      <c r="AT724" s="117"/>
      <c r="AU724" s="117"/>
      <c r="AV724" s="117"/>
      <c r="AW724" s="117"/>
      <c r="AX724" s="117"/>
      <c r="AY724" s="117"/>
      <c r="AZ724" s="117"/>
      <c r="BA724" s="117"/>
      <c r="BB724" s="117"/>
      <c r="BC724" s="117"/>
      <c r="BD724" s="117"/>
      <c r="BE724" s="117"/>
      <c r="BF724" s="121"/>
      <c r="BG724" s="121"/>
      <c r="BH724" s="117"/>
      <c r="BI724" s="117"/>
      <c r="BJ724" s="117"/>
      <c r="BK724" s="117"/>
      <c r="BL724" s="117"/>
      <c r="BM724" s="117"/>
      <c r="BN724" s="117"/>
      <c r="BO724" s="122"/>
      <c r="BP724" s="121"/>
      <c r="BQ724" s="121"/>
      <c r="BR724" s="121"/>
      <c r="BS724" s="121"/>
      <c r="BT724" s="121"/>
      <c r="BU724" s="122"/>
      <c r="BV724" s="122"/>
      <c r="BW724" s="122"/>
      <c r="BX724" s="123"/>
      <c r="BY724" s="122"/>
      <c r="BZ724" s="122"/>
      <c r="CA724" s="122"/>
      <c r="CB724" s="122"/>
      <c r="CC724" s="122"/>
    </row>
    <row r="725" spans="1:81" s="46" customFormat="1" ht="12.75">
      <c r="A725" s="36">
        <v>7</v>
      </c>
      <c r="B725" s="7" t="s">
        <v>1165</v>
      </c>
      <c r="C725" s="21"/>
      <c r="D725" s="21"/>
      <c r="E725" s="37" t="s">
        <v>2898</v>
      </c>
      <c r="F725" s="78">
        <v>44839</v>
      </c>
      <c r="G725" s="37" t="s">
        <v>100</v>
      </c>
      <c r="H725" s="21"/>
      <c r="I725" s="21"/>
      <c r="J725" s="47"/>
      <c r="K725" s="47"/>
      <c r="L725" s="47"/>
      <c r="M725" s="47"/>
      <c r="N725" s="47"/>
      <c r="O725" s="47"/>
      <c r="P725" s="47"/>
      <c r="Q725" s="47"/>
      <c r="R725" s="47"/>
      <c r="S725" s="47"/>
      <c r="T725" s="47"/>
      <c r="U725" s="47"/>
      <c r="V725" s="47"/>
      <c r="W725" s="47"/>
      <c r="X725" s="47"/>
      <c r="Y725" s="47"/>
    </row>
    <row r="726" spans="1:81" s="46" customFormat="1" ht="25.5">
      <c r="A726" s="36">
        <v>8</v>
      </c>
      <c r="B726" s="7" t="s">
        <v>449</v>
      </c>
      <c r="C726" s="21"/>
      <c r="D726" s="21"/>
      <c r="E726" s="37" t="s">
        <v>2898</v>
      </c>
      <c r="F726" s="78">
        <v>401155.92</v>
      </c>
      <c r="G726" s="37" t="s">
        <v>100</v>
      </c>
      <c r="H726" s="21"/>
      <c r="I726" s="21"/>
      <c r="J726" s="47"/>
      <c r="K726" s="47"/>
      <c r="L726" s="47"/>
      <c r="M726" s="47"/>
      <c r="N726" s="47"/>
      <c r="O726" s="47"/>
      <c r="P726" s="47"/>
      <c r="Q726" s="47"/>
      <c r="R726" s="47"/>
      <c r="S726" s="47"/>
      <c r="T726" s="47"/>
      <c r="U726" s="47"/>
      <c r="V726" s="47"/>
      <c r="W726" s="47"/>
      <c r="X726" s="47"/>
      <c r="Y726" s="47"/>
    </row>
    <row r="727" spans="1:81" s="46" customFormat="1" ht="12.75">
      <c r="A727" s="36">
        <v>9</v>
      </c>
      <c r="B727" s="7" t="s">
        <v>8</v>
      </c>
      <c r="C727" s="21"/>
      <c r="D727" s="21"/>
      <c r="E727" s="37" t="s">
        <v>2898</v>
      </c>
      <c r="F727" s="78">
        <v>10750</v>
      </c>
      <c r="G727" s="37" t="s">
        <v>100</v>
      </c>
      <c r="H727" s="21"/>
      <c r="I727" s="21"/>
      <c r="J727" s="47"/>
      <c r="K727" s="47"/>
      <c r="L727" s="47"/>
      <c r="M727" s="47"/>
      <c r="N727" s="47"/>
      <c r="O727" s="47"/>
      <c r="P727" s="47"/>
      <c r="Q727" s="47"/>
      <c r="R727" s="47"/>
      <c r="S727" s="47"/>
      <c r="T727" s="47"/>
      <c r="U727" s="47"/>
      <c r="V727" s="47"/>
      <c r="W727" s="47"/>
      <c r="X727" s="47"/>
      <c r="Y727" s="47"/>
    </row>
    <row r="728" spans="1:81" s="32" customFormat="1" ht="15">
      <c r="A728" s="318"/>
      <c r="F728" s="269"/>
      <c r="G728" s="108"/>
    </row>
    <row r="729" spans="1:81" s="32" customFormat="1" ht="15">
      <c r="A729" s="318"/>
      <c r="F729" s="269"/>
      <c r="G729" s="108"/>
    </row>
    <row r="730" spans="1:81" s="24" customFormat="1">
      <c r="A730" s="112">
        <v>41</v>
      </c>
      <c r="B730" s="111" t="s">
        <v>652</v>
      </c>
      <c r="C730" s="79"/>
      <c r="D730" s="23"/>
      <c r="E730" s="23"/>
      <c r="F730" s="262"/>
      <c r="G730" s="43"/>
      <c r="H730" s="23"/>
      <c r="I730" s="23"/>
      <c r="J730" s="23"/>
      <c r="K730" s="23"/>
      <c r="L730" s="23"/>
      <c r="M730" s="23"/>
      <c r="N730" s="23"/>
      <c r="O730" s="23"/>
      <c r="P730" s="23"/>
      <c r="Q730" s="23"/>
    </row>
    <row r="731" spans="1:81" s="25" customFormat="1" ht="12.75" customHeight="1">
      <c r="A731" s="316" t="s">
        <v>0</v>
      </c>
      <c r="B731" s="275" t="s">
        <v>48</v>
      </c>
      <c r="C731" s="275" t="s">
        <v>27</v>
      </c>
      <c r="D731" s="275" t="s">
        <v>148</v>
      </c>
      <c r="E731" s="275" t="s">
        <v>2916</v>
      </c>
      <c r="F731" s="275" t="s">
        <v>2907</v>
      </c>
      <c r="G731" s="275" t="s">
        <v>19</v>
      </c>
      <c r="H731" s="275" t="s">
        <v>49</v>
      </c>
      <c r="I731" s="275" t="s">
        <v>50</v>
      </c>
      <c r="J731" s="275" t="s">
        <v>1147</v>
      </c>
      <c r="K731" s="275" t="s">
        <v>51</v>
      </c>
      <c r="L731" s="275"/>
      <c r="M731" s="275"/>
      <c r="N731" s="275"/>
      <c r="O731" s="275" t="s">
        <v>52</v>
      </c>
      <c r="P731" s="275"/>
      <c r="Q731" s="275"/>
      <c r="R731" s="275"/>
      <c r="S731" s="275" t="s">
        <v>53</v>
      </c>
      <c r="T731" s="275" t="s">
        <v>54</v>
      </c>
      <c r="U731" s="275" t="s">
        <v>55</v>
      </c>
      <c r="V731" s="275" t="s">
        <v>56</v>
      </c>
      <c r="W731" s="275" t="s">
        <v>57</v>
      </c>
      <c r="X731" s="275" t="s">
        <v>159</v>
      </c>
      <c r="Y731" s="275" t="s">
        <v>72</v>
      </c>
      <c r="Z731" s="294" t="s">
        <v>58</v>
      </c>
      <c r="AA731" s="294" t="s">
        <v>167</v>
      </c>
      <c r="AB731" s="294"/>
      <c r="AC731" s="294"/>
      <c r="AD731" s="294"/>
      <c r="AE731" s="294"/>
      <c r="AF731" s="294"/>
      <c r="AG731" s="294" t="s">
        <v>164</v>
      </c>
      <c r="AH731" s="294"/>
      <c r="AI731" s="294"/>
      <c r="AJ731" s="294" t="s">
        <v>59</v>
      </c>
      <c r="AK731" s="294"/>
      <c r="AL731" s="294" t="s">
        <v>60</v>
      </c>
      <c r="AM731" s="294"/>
      <c r="AN731" s="294" t="s">
        <v>302</v>
      </c>
      <c r="AO731" s="294"/>
      <c r="AP731" s="294"/>
      <c r="AQ731" s="294"/>
      <c r="AR731" s="294"/>
      <c r="AS731" s="294"/>
      <c r="AT731" s="294"/>
      <c r="AU731" s="294"/>
      <c r="AV731" s="294"/>
      <c r="AW731" s="294"/>
      <c r="AX731" s="294"/>
      <c r="AY731" s="294"/>
      <c r="AZ731" s="297" t="s">
        <v>5</v>
      </c>
      <c r="BA731" s="297"/>
      <c r="BB731" s="297"/>
      <c r="BC731" s="297"/>
      <c r="BD731" s="297"/>
      <c r="BE731" s="297"/>
      <c r="BF731" s="297"/>
      <c r="BG731" s="297"/>
      <c r="BH731" s="297"/>
      <c r="BI731" s="297"/>
      <c r="BJ731" s="297"/>
      <c r="BK731" s="297"/>
      <c r="BL731" s="297"/>
      <c r="BM731" s="297"/>
      <c r="BN731" s="299" t="s">
        <v>61</v>
      </c>
      <c r="BO731" s="299"/>
      <c r="BP731" s="299"/>
      <c r="BQ731" s="299"/>
      <c r="BR731" s="299"/>
      <c r="BS731" s="299"/>
      <c r="BT731" s="299"/>
      <c r="BU731" s="299"/>
      <c r="BV731" s="299"/>
      <c r="BW731" s="299"/>
      <c r="BX731" s="299"/>
      <c r="BY731" s="299"/>
      <c r="BZ731" s="299"/>
      <c r="CA731" s="299"/>
      <c r="CB731" s="299"/>
      <c r="CC731" s="299"/>
    </row>
    <row r="732" spans="1:81" s="26" customFormat="1" ht="77.25" thickBot="1">
      <c r="A732" s="317"/>
      <c r="B732" s="276"/>
      <c r="C732" s="276"/>
      <c r="D732" s="276"/>
      <c r="E732" s="276"/>
      <c r="F732" s="276"/>
      <c r="G732" s="276"/>
      <c r="H732" s="276"/>
      <c r="I732" s="276"/>
      <c r="J732" s="276"/>
      <c r="K732" s="224" t="s">
        <v>62</v>
      </c>
      <c r="L732" s="224" t="s">
        <v>63</v>
      </c>
      <c r="M732" s="224" t="s">
        <v>64</v>
      </c>
      <c r="N732" s="224" t="s">
        <v>65</v>
      </c>
      <c r="O732" s="224" t="s">
        <v>66</v>
      </c>
      <c r="P732" s="224" t="s">
        <v>67</v>
      </c>
      <c r="Q732" s="224" t="s">
        <v>68</v>
      </c>
      <c r="R732" s="224" t="s">
        <v>69</v>
      </c>
      <c r="S732" s="276"/>
      <c r="T732" s="276"/>
      <c r="U732" s="276"/>
      <c r="V732" s="276"/>
      <c r="W732" s="276"/>
      <c r="X732" s="276"/>
      <c r="Y732" s="276"/>
      <c r="Z732" s="295"/>
      <c r="AA732" s="296" t="s">
        <v>28</v>
      </c>
      <c r="AB732" s="296" t="s">
        <v>165</v>
      </c>
      <c r="AC732" s="296" t="s">
        <v>166</v>
      </c>
      <c r="AD732" s="296" t="s">
        <v>70</v>
      </c>
      <c r="AE732" s="296" t="s">
        <v>71</v>
      </c>
      <c r="AF732" s="296" t="s">
        <v>72</v>
      </c>
      <c r="AG732" s="296" t="s">
        <v>73</v>
      </c>
      <c r="AH732" s="296" t="s">
        <v>30</v>
      </c>
      <c r="AI732" s="296" t="s">
        <v>72</v>
      </c>
      <c r="AJ732" s="296" t="s">
        <v>29</v>
      </c>
      <c r="AK732" s="296" t="s">
        <v>72</v>
      </c>
      <c r="AL732" s="296" t="s">
        <v>74</v>
      </c>
      <c r="AM732" s="296" t="s">
        <v>75</v>
      </c>
      <c r="AN732" s="296" t="s">
        <v>76</v>
      </c>
      <c r="AO732" s="296" t="s">
        <v>77</v>
      </c>
      <c r="AP732" s="296" t="s">
        <v>78</v>
      </c>
      <c r="AQ732" s="296" t="s">
        <v>79</v>
      </c>
      <c r="AR732" s="296" t="s">
        <v>80</v>
      </c>
      <c r="AS732" s="296" t="s">
        <v>81</v>
      </c>
      <c r="AT732" s="296" t="s">
        <v>82</v>
      </c>
      <c r="AU732" s="296" t="s">
        <v>303</v>
      </c>
      <c r="AV732" s="296" t="s">
        <v>83</v>
      </c>
      <c r="AW732" s="296" t="s">
        <v>84</v>
      </c>
      <c r="AX732" s="296" t="s">
        <v>85</v>
      </c>
      <c r="AY732" s="296" t="s">
        <v>169</v>
      </c>
      <c r="AZ732" s="298" t="s">
        <v>86</v>
      </c>
      <c r="BA732" s="298" t="s">
        <v>87</v>
      </c>
      <c r="BB732" s="298" t="s">
        <v>88</v>
      </c>
      <c r="BC732" s="298" t="s">
        <v>89</v>
      </c>
      <c r="BD732" s="298" t="s">
        <v>90</v>
      </c>
      <c r="BE732" s="298" t="s">
        <v>162</v>
      </c>
      <c r="BF732" s="298" t="s">
        <v>149</v>
      </c>
      <c r="BG732" s="298" t="s">
        <v>150</v>
      </c>
      <c r="BH732" s="298" t="s">
        <v>20</v>
      </c>
      <c r="BI732" s="298" t="s">
        <v>21</v>
      </c>
      <c r="BJ732" s="298" t="s">
        <v>22</v>
      </c>
      <c r="BK732" s="298" t="s">
        <v>91</v>
      </c>
      <c r="BL732" s="298" t="s">
        <v>23</v>
      </c>
      <c r="BM732" s="298" t="s">
        <v>24</v>
      </c>
      <c r="BN732" s="300" t="s">
        <v>25</v>
      </c>
      <c r="BO732" s="300" t="s">
        <v>18</v>
      </c>
      <c r="BP732" s="300" t="s">
        <v>151</v>
      </c>
      <c r="BQ732" s="300" t="s">
        <v>152</v>
      </c>
      <c r="BR732" s="300" t="s">
        <v>153</v>
      </c>
      <c r="BS732" s="300" t="s">
        <v>154</v>
      </c>
      <c r="BT732" s="300" t="s">
        <v>155</v>
      </c>
      <c r="BU732" s="300" t="s">
        <v>92</v>
      </c>
      <c r="BV732" s="300" t="s">
        <v>93</v>
      </c>
      <c r="BW732" s="300" t="s">
        <v>94</v>
      </c>
      <c r="BX732" s="300" t="s">
        <v>156</v>
      </c>
      <c r="BY732" s="300" t="s">
        <v>95</v>
      </c>
      <c r="BZ732" s="300" t="s">
        <v>163</v>
      </c>
      <c r="CA732" s="300" t="s">
        <v>96</v>
      </c>
      <c r="CB732" s="300" t="s">
        <v>97</v>
      </c>
      <c r="CC732" s="300" t="s">
        <v>24</v>
      </c>
    </row>
    <row r="733" spans="1:81" s="124" customFormat="1" ht="39" thickTop="1">
      <c r="A733" s="36">
        <v>1</v>
      </c>
      <c r="B733" s="76" t="s">
        <v>1471</v>
      </c>
      <c r="C733" s="76" t="s">
        <v>1473</v>
      </c>
      <c r="D733" s="37" t="s">
        <v>1295</v>
      </c>
      <c r="E733" s="33" t="s">
        <v>2896</v>
      </c>
      <c r="F733" s="78">
        <v>7523949.9999999991</v>
      </c>
      <c r="G733" s="37" t="s">
        <v>157</v>
      </c>
      <c r="H733" s="39">
        <v>2149.6999999999998</v>
      </c>
      <c r="I733" s="38">
        <v>1961</v>
      </c>
      <c r="J733" s="29" t="s">
        <v>101</v>
      </c>
      <c r="K733" s="31" t="s">
        <v>102</v>
      </c>
      <c r="L733" s="31" t="s">
        <v>138</v>
      </c>
      <c r="M733" s="19" t="s">
        <v>104</v>
      </c>
      <c r="N733" s="19" t="s">
        <v>104</v>
      </c>
      <c r="O733" s="27" t="s">
        <v>795</v>
      </c>
      <c r="P733" s="27" t="s">
        <v>1474</v>
      </c>
      <c r="Q733" s="27" t="s">
        <v>1475</v>
      </c>
      <c r="R733" s="27" t="s">
        <v>740</v>
      </c>
      <c r="S733" s="19"/>
      <c r="T733" s="27" t="s">
        <v>1153</v>
      </c>
      <c r="U733" s="27" t="s">
        <v>1476</v>
      </c>
      <c r="V733" s="19" t="s">
        <v>109</v>
      </c>
      <c r="W733" s="19" t="s">
        <v>104</v>
      </c>
      <c r="X733" s="4" t="s">
        <v>104</v>
      </c>
      <c r="Y733" s="77"/>
      <c r="Z733" s="4" t="s">
        <v>109</v>
      </c>
      <c r="AA733" s="4" t="s">
        <v>104</v>
      </c>
      <c r="AB733" s="4"/>
      <c r="AC733" s="4"/>
      <c r="AD733" s="4"/>
      <c r="AE733" s="4" t="s">
        <v>109</v>
      </c>
      <c r="AF733" s="4"/>
      <c r="AG733" s="4" t="s">
        <v>109</v>
      </c>
      <c r="AH733" s="4" t="s">
        <v>109</v>
      </c>
      <c r="AI733" s="4"/>
      <c r="AJ733" s="4" t="s">
        <v>109</v>
      </c>
      <c r="AK733" s="4"/>
      <c r="AL733" s="19" t="s">
        <v>111</v>
      </c>
      <c r="AM733" s="19" t="s">
        <v>112</v>
      </c>
      <c r="AN733" s="19" t="s">
        <v>109</v>
      </c>
      <c r="AO733" s="19" t="s">
        <v>109</v>
      </c>
      <c r="AP733" s="19" t="s">
        <v>109</v>
      </c>
      <c r="AQ733" s="19" t="s">
        <v>109</v>
      </c>
      <c r="AR733" s="19" t="s">
        <v>1481</v>
      </c>
      <c r="AS733" s="19" t="s">
        <v>109</v>
      </c>
      <c r="AT733" s="19"/>
      <c r="AU733" s="19" t="s">
        <v>109</v>
      </c>
      <c r="AV733" s="19" t="s">
        <v>109</v>
      </c>
      <c r="AW733" s="19" t="s">
        <v>109</v>
      </c>
      <c r="AX733" s="19" t="s">
        <v>109</v>
      </c>
      <c r="AY733" s="19" t="s">
        <v>333</v>
      </c>
      <c r="AZ733" s="19" t="s">
        <v>104</v>
      </c>
      <c r="BA733" s="19" t="s">
        <v>104</v>
      </c>
      <c r="BB733" s="19"/>
      <c r="BC733" s="19"/>
      <c r="BD733" s="19" t="s">
        <v>109</v>
      </c>
      <c r="BE733" s="19" t="s">
        <v>1482</v>
      </c>
      <c r="BF733" s="27" t="s">
        <v>1155</v>
      </c>
      <c r="BG733" s="27" t="s">
        <v>1483</v>
      </c>
      <c r="BH733" s="19" t="s">
        <v>109</v>
      </c>
      <c r="BI733" s="19" t="s">
        <v>104</v>
      </c>
      <c r="BJ733" s="19" t="s">
        <v>115</v>
      </c>
      <c r="BK733" s="19" t="s">
        <v>104</v>
      </c>
      <c r="BL733" s="19" t="s">
        <v>104</v>
      </c>
      <c r="BM733" s="19"/>
      <c r="BN733" s="19" t="s">
        <v>104</v>
      </c>
      <c r="BO733" s="8" t="s">
        <v>104</v>
      </c>
      <c r="BP733" s="27" t="s">
        <v>1484</v>
      </c>
      <c r="BQ733" s="27"/>
      <c r="BR733" s="27" t="s">
        <v>957</v>
      </c>
      <c r="BS733" s="27" t="s">
        <v>138</v>
      </c>
      <c r="BT733" s="27" t="s">
        <v>103</v>
      </c>
      <c r="BU733" s="8" t="s">
        <v>126</v>
      </c>
      <c r="BV733" s="8" t="s">
        <v>109</v>
      </c>
      <c r="BW733" s="8" t="s">
        <v>109</v>
      </c>
      <c r="BX733" s="29" t="s">
        <v>1485</v>
      </c>
      <c r="BY733" s="8" t="s">
        <v>104</v>
      </c>
      <c r="BZ733" s="8" t="s">
        <v>109</v>
      </c>
      <c r="CA733" s="8" t="s">
        <v>104</v>
      </c>
      <c r="CB733" s="8" t="s">
        <v>104</v>
      </c>
      <c r="CC733" s="77"/>
    </row>
    <row r="734" spans="1:81" s="124" customFormat="1" ht="38.25">
      <c r="A734" s="36">
        <v>2</v>
      </c>
      <c r="B734" s="76" t="s">
        <v>1472</v>
      </c>
      <c r="C734" s="76" t="s">
        <v>1473</v>
      </c>
      <c r="D734" s="37" t="s">
        <v>1295</v>
      </c>
      <c r="E734" s="33" t="s">
        <v>2896</v>
      </c>
      <c r="F734" s="78">
        <v>3127950</v>
      </c>
      <c r="G734" s="37" t="s">
        <v>157</v>
      </c>
      <c r="H734" s="39">
        <v>893.7</v>
      </c>
      <c r="I734" s="38">
        <v>1980</v>
      </c>
      <c r="J734" s="29" t="s">
        <v>955</v>
      </c>
      <c r="K734" s="31" t="s">
        <v>118</v>
      </c>
      <c r="L734" s="31" t="s">
        <v>103</v>
      </c>
      <c r="M734" s="19" t="s">
        <v>109</v>
      </c>
      <c r="N734" s="19" t="s">
        <v>109</v>
      </c>
      <c r="O734" s="27" t="s">
        <v>1477</v>
      </c>
      <c r="P734" s="27" t="s">
        <v>1478</v>
      </c>
      <c r="Q734" s="27" t="s">
        <v>1479</v>
      </c>
      <c r="R734" s="27" t="s">
        <v>740</v>
      </c>
      <c r="S734" s="19"/>
      <c r="T734" s="27" t="s">
        <v>1153</v>
      </c>
      <c r="U734" s="27" t="s">
        <v>1480</v>
      </c>
      <c r="V734" s="19" t="s">
        <v>109</v>
      </c>
      <c r="W734" s="19" t="s">
        <v>104</v>
      </c>
      <c r="X734" s="4" t="s">
        <v>104</v>
      </c>
      <c r="Y734" s="77"/>
      <c r="Z734" s="4" t="s">
        <v>109</v>
      </c>
      <c r="AA734" s="4" t="s">
        <v>104</v>
      </c>
      <c r="AB734" s="4"/>
      <c r="AC734" s="4"/>
      <c r="AD734" s="4"/>
      <c r="AE734" s="4" t="s">
        <v>109</v>
      </c>
      <c r="AF734" s="4"/>
      <c r="AG734" s="4" t="s">
        <v>109</v>
      </c>
      <c r="AH734" s="4" t="s">
        <v>109</v>
      </c>
      <c r="AI734" s="4"/>
      <c r="AJ734" s="4" t="s">
        <v>109</v>
      </c>
      <c r="AK734" s="4"/>
      <c r="AL734" s="19" t="s">
        <v>111</v>
      </c>
      <c r="AM734" s="19" t="s">
        <v>112</v>
      </c>
      <c r="AN734" s="19" t="s">
        <v>109</v>
      </c>
      <c r="AO734" s="19" t="s">
        <v>109</v>
      </c>
      <c r="AP734" s="19" t="s">
        <v>109</v>
      </c>
      <c r="AQ734" s="19" t="s">
        <v>109</v>
      </c>
      <c r="AR734" s="19" t="s">
        <v>1481</v>
      </c>
      <c r="AS734" s="19" t="s">
        <v>109</v>
      </c>
      <c r="AT734" s="19"/>
      <c r="AU734" s="19" t="s">
        <v>109</v>
      </c>
      <c r="AV734" s="19" t="s">
        <v>109</v>
      </c>
      <c r="AW734" s="19" t="s">
        <v>109</v>
      </c>
      <c r="AX734" s="19" t="s">
        <v>109</v>
      </c>
      <c r="AY734" s="19" t="s">
        <v>333</v>
      </c>
      <c r="AZ734" s="19" t="s">
        <v>104</v>
      </c>
      <c r="BA734" s="19" t="s">
        <v>104</v>
      </c>
      <c r="BB734" s="19"/>
      <c r="BC734" s="19"/>
      <c r="BD734" s="19" t="s">
        <v>109</v>
      </c>
      <c r="BE734" s="19" t="s">
        <v>1486</v>
      </c>
      <c r="BF734" s="27" t="s">
        <v>1155</v>
      </c>
      <c r="BG734" s="27" t="s">
        <v>1483</v>
      </c>
      <c r="BH734" s="19" t="s">
        <v>109</v>
      </c>
      <c r="BI734" s="19" t="s">
        <v>104</v>
      </c>
      <c r="BJ734" s="19" t="s">
        <v>1251</v>
      </c>
      <c r="BK734" s="19" t="s">
        <v>104</v>
      </c>
      <c r="BL734" s="19" t="s">
        <v>104</v>
      </c>
      <c r="BM734" s="19"/>
      <c r="BN734" s="19" t="s">
        <v>104</v>
      </c>
      <c r="BO734" s="8" t="s">
        <v>104</v>
      </c>
      <c r="BP734" s="27" t="s">
        <v>957</v>
      </c>
      <c r="BQ734" s="27"/>
      <c r="BR734" s="27" t="s">
        <v>103</v>
      </c>
      <c r="BS734" s="27" t="s">
        <v>103</v>
      </c>
      <c r="BT734" s="27" t="s">
        <v>103</v>
      </c>
      <c r="BU734" s="8" t="s">
        <v>109</v>
      </c>
      <c r="BV734" s="8" t="s">
        <v>109</v>
      </c>
      <c r="BW734" s="8" t="s">
        <v>109</v>
      </c>
      <c r="BX734" s="29" t="s">
        <v>961</v>
      </c>
      <c r="BY734" s="8" t="s">
        <v>104</v>
      </c>
      <c r="BZ734" s="8" t="s">
        <v>109</v>
      </c>
      <c r="CA734" s="8" t="s">
        <v>104</v>
      </c>
      <c r="CB734" s="8" t="s">
        <v>104</v>
      </c>
      <c r="CC734" s="77"/>
    </row>
    <row r="735" spans="1:81" s="124" customFormat="1" ht="12.75">
      <c r="A735" s="36">
        <v>3</v>
      </c>
      <c r="B735" s="76" t="s">
        <v>1487</v>
      </c>
      <c r="C735" s="76" t="s">
        <v>1473</v>
      </c>
      <c r="D735" s="37"/>
      <c r="E735" s="37" t="s">
        <v>2897</v>
      </c>
      <c r="F735" s="78">
        <v>8742.7099999999991</v>
      </c>
      <c r="G735" s="37" t="s">
        <v>100</v>
      </c>
      <c r="H735" s="39"/>
      <c r="I735" s="38">
        <v>1997</v>
      </c>
      <c r="J735" s="38"/>
      <c r="K735" s="40"/>
      <c r="L735" s="40"/>
      <c r="M735" s="4"/>
      <c r="N735" s="4"/>
      <c r="O735" s="37"/>
      <c r="P735" s="37"/>
      <c r="Q735" s="37"/>
      <c r="R735" s="37"/>
      <c r="S735" s="4"/>
      <c r="T735" s="37"/>
      <c r="U735" s="37"/>
      <c r="V735" s="4"/>
      <c r="W735" s="4"/>
      <c r="X735" s="4"/>
      <c r="Y735" s="77"/>
      <c r="Z735" s="117"/>
      <c r="AA735" s="117"/>
      <c r="AB735" s="117"/>
      <c r="AC735" s="117"/>
      <c r="AD735" s="117"/>
      <c r="AE735" s="117"/>
      <c r="AF735" s="117"/>
      <c r="AG735" s="117"/>
      <c r="AH735" s="117"/>
      <c r="AI735" s="117"/>
      <c r="AJ735" s="117"/>
      <c r="AK735" s="117"/>
      <c r="AL735" s="117"/>
      <c r="AM735" s="117"/>
      <c r="AN735" s="117"/>
      <c r="AO735" s="117"/>
      <c r="AP735" s="117"/>
      <c r="AQ735" s="117"/>
      <c r="AR735" s="117"/>
      <c r="AS735" s="117"/>
      <c r="AT735" s="117"/>
      <c r="AU735" s="117"/>
      <c r="AV735" s="117"/>
      <c r="AW735" s="117"/>
      <c r="AX735" s="117"/>
      <c r="AY735" s="117"/>
      <c r="AZ735" s="117"/>
      <c r="BA735" s="117"/>
      <c r="BB735" s="117"/>
      <c r="BC735" s="117"/>
      <c r="BD735" s="117"/>
      <c r="BE735" s="117"/>
      <c r="BF735" s="121"/>
      <c r="BG735" s="121"/>
      <c r="BH735" s="117"/>
      <c r="BI735" s="117"/>
      <c r="BJ735" s="117"/>
      <c r="BK735" s="117"/>
      <c r="BL735" s="117"/>
      <c r="BM735" s="117"/>
      <c r="BN735" s="117"/>
      <c r="BO735" s="122"/>
      <c r="BP735" s="121"/>
      <c r="BQ735" s="121"/>
      <c r="BR735" s="121"/>
      <c r="BS735" s="121"/>
      <c r="BT735" s="121"/>
      <c r="BU735" s="122"/>
      <c r="BV735" s="122"/>
      <c r="BW735" s="122"/>
      <c r="BX735" s="123"/>
      <c r="BY735" s="122"/>
      <c r="BZ735" s="122"/>
      <c r="CA735" s="122"/>
      <c r="CB735" s="122"/>
      <c r="CC735" s="122"/>
    </row>
    <row r="736" spans="1:81" s="48" customFormat="1" ht="12.75">
      <c r="A736" s="36">
        <v>4</v>
      </c>
      <c r="B736" s="30" t="s">
        <v>1488</v>
      </c>
      <c r="C736" s="30" t="s">
        <v>1473</v>
      </c>
      <c r="D736" s="27"/>
      <c r="E736" s="37" t="s">
        <v>2897</v>
      </c>
      <c r="F736" s="78">
        <v>13421.31</v>
      </c>
      <c r="G736" s="37" t="s">
        <v>100</v>
      </c>
      <c r="H736" s="28"/>
      <c r="I736" s="29">
        <v>1998</v>
      </c>
      <c r="J736" s="29"/>
      <c r="K736" s="31"/>
      <c r="L736" s="31"/>
      <c r="M736" s="19"/>
      <c r="N736" s="19"/>
      <c r="O736" s="27"/>
      <c r="P736" s="27"/>
      <c r="Q736" s="27"/>
      <c r="R736" s="27"/>
      <c r="S736" s="19"/>
      <c r="T736" s="27"/>
      <c r="U736" s="27"/>
      <c r="V736" s="19"/>
      <c r="W736" s="19"/>
      <c r="X736" s="19"/>
      <c r="Y736" s="8"/>
      <c r="Z736" s="43"/>
      <c r="AA736" s="43"/>
      <c r="AB736" s="43"/>
      <c r="AC736" s="43"/>
      <c r="AD736" s="43"/>
      <c r="AE736" s="43"/>
      <c r="AF736" s="43"/>
      <c r="AG736" s="43"/>
      <c r="AH736" s="43"/>
      <c r="AI736" s="43"/>
      <c r="AJ736" s="43"/>
      <c r="AK736" s="43"/>
      <c r="AL736" s="43"/>
      <c r="AM736" s="43"/>
      <c r="AN736" s="43"/>
      <c r="AO736" s="43"/>
      <c r="AP736" s="43"/>
      <c r="AQ736" s="43"/>
      <c r="AR736" s="43"/>
      <c r="AS736" s="43"/>
      <c r="AT736" s="43"/>
      <c r="AU736" s="43"/>
      <c r="AV736" s="43"/>
      <c r="AW736" s="43"/>
      <c r="AX736" s="43"/>
      <c r="AY736" s="43"/>
      <c r="AZ736" s="43"/>
      <c r="BA736" s="43"/>
      <c r="BB736" s="43"/>
      <c r="BC736" s="43"/>
      <c r="BD736" s="43"/>
      <c r="BE736" s="43"/>
      <c r="BF736" s="41"/>
      <c r="BG736" s="41"/>
      <c r="BH736" s="43"/>
      <c r="BI736" s="43"/>
      <c r="BJ736" s="43"/>
      <c r="BK736" s="43"/>
      <c r="BL736" s="43"/>
      <c r="BM736" s="43"/>
      <c r="BN736" s="43"/>
      <c r="BO736" s="44"/>
      <c r="BP736" s="41"/>
      <c r="BQ736" s="41"/>
      <c r="BR736" s="41"/>
      <c r="BS736" s="41"/>
      <c r="BT736" s="41"/>
      <c r="BU736" s="44"/>
      <c r="BV736" s="44"/>
      <c r="BW736" s="44"/>
      <c r="BX736" s="42"/>
      <c r="BY736" s="44"/>
      <c r="BZ736" s="44"/>
      <c r="CA736" s="44"/>
      <c r="CB736" s="44"/>
      <c r="CC736" s="44"/>
    </row>
    <row r="737" spans="1:82" s="48" customFormat="1" ht="12.75">
      <c r="A737" s="36">
        <v>5</v>
      </c>
      <c r="B737" s="30" t="s">
        <v>1489</v>
      </c>
      <c r="C737" s="30" t="s">
        <v>1473</v>
      </c>
      <c r="D737" s="27"/>
      <c r="E737" s="37" t="s">
        <v>2897</v>
      </c>
      <c r="F737" s="78">
        <v>751810.19</v>
      </c>
      <c r="G737" s="37" t="s">
        <v>100</v>
      </c>
      <c r="H737" s="28"/>
      <c r="I737" s="29">
        <v>2000</v>
      </c>
      <c r="J737" s="29"/>
      <c r="K737" s="31"/>
      <c r="L737" s="31"/>
      <c r="M737" s="19"/>
      <c r="N737" s="19"/>
      <c r="O737" s="27"/>
      <c r="P737" s="27"/>
      <c r="Q737" s="27"/>
      <c r="R737" s="27"/>
      <c r="S737" s="19"/>
      <c r="T737" s="27"/>
      <c r="U737" s="27"/>
      <c r="V737" s="19"/>
      <c r="W737" s="19"/>
      <c r="X737" s="19"/>
      <c r="Y737" s="8"/>
      <c r="Z737" s="43"/>
      <c r="AA737" s="43"/>
      <c r="AB737" s="43"/>
      <c r="AC737" s="43"/>
      <c r="AD737" s="43"/>
      <c r="AE737" s="43"/>
      <c r="AF737" s="43"/>
      <c r="AG737" s="43"/>
      <c r="AH737" s="43"/>
      <c r="AI737" s="43"/>
      <c r="AJ737" s="43"/>
      <c r="AK737" s="43"/>
      <c r="AL737" s="43"/>
      <c r="AM737" s="43"/>
      <c r="AN737" s="43"/>
      <c r="AO737" s="43"/>
      <c r="AP737" s="43"/>
      <c r="AQ737" s="43"/>
      <c r="AR737" s="43"/>
      <c r="AS737" s="43"/>
      <c r="AT737" s="43"/>
      <c r="AU737" s="43"/>
      <c r="AV737" s="43"/>
      <c r="AW737" s="43"/>
      <c r="AX737" s="43"/>
      <c r="AY737" s="43"/>
      <c r="AZ737" s="43"/>
      <c r="BA737" s="43"/>
      <c r="BB737" s="43"/>
      <c r="BC737" s="43"/>
      <c r="BD737" s="43"/>
      <c r="BE737" s="43"/>
      <c r="BF737" s="41"/>
      <c r="BG737" s="41"/>
      <c r="BH737" s="43"/>
      <c r="BI737" s="43"/>
      <c r="BJ737" s="43"/>
      <c r="BK737" s="43"/>
      <c r="BL737" s="43"/>
      <c r="BM737" s="43"/>
      <c r="BN737" s="43"/>
      <c r="BO737" s="44"/>
      <c r="BP737" s="41"/>
      <c r="BQ737" s="41"/>
      <c r="BR737" s="41"/>
      <c r="BS737" s="41"/>
      <c r="BT737" s="41"/>
      <c r="BU737" s="44"/>
      <c r="BV737" s="44"/>
      <c r="BW737" s="44"/>
      <c r="BX737" s="42"/>
      <c r="BY737" s="44"/>
      <c r="BZ737" s="44"/>
      <c r="CA737" s="44"/>
      <c r="CB737" s="44"/>
      <c r="CC737" s="44"/>
    </row>
    <row r="738" spans="1:82" s="48" customFormat="1" ht="12.75">
      <c r="A738" s="36">
        <v>6</v>
      </c>
      <c r="B738" s="30" t="s">
        <v>1490</v>
      </c>
      <c r="C738" s="30" t="s">
        <v>1473</v>
      </c>
      <c r="D738" s="27"/>
      <c r="E738" s="37" t="s">
        <v>2897</v>
      </c>
      <c r="F738" s="78">
        <v>1364219.22</v>
      </c>
      <c r="G738" s="37" t="s">
        <v>100</v>
      </c>
      <c r="H738" s="28"/>
      <c r="I738" s="29">
        <v>2010</v>
      </c>
      <c r="J738" s="29"/>
      <c r="K738" s="31"/>
      <c r="L738" s="31"/>
      <c r="M738" s="19"/>
      <c r="N738" s="19"/>
      <c r="O738" s="27"/>
      <c r="P738" s="27"/>
      <c r="Q738" s="27"/>
      <c r="R738" s="27"/>
      <c r="S738" s="19"/>
      <c r="T738" s="27"/>
      <c r="U738" s="27"/>
      <c r="V738" s="19"/>
      <c r="W738" s="19"/>
      <c r="X738" s="19"/>
      <c r="Y738" s="8"/>
      <c r="Z738" s="43"/>
      <c r="AA738" s="43"/>
      <c r="AB738" s="43"/>
      <c r="AC738" s="43"/>
      <c r="AD738" s="43"/>
      <c r="AE738" s="43"/>
      <c r="AF738" s="43"/>
      <c r="AG738" s="43"/>
      <c r="AH738" s="43"/>
      <c r="AI738" s="43"/>
      <c r="AJ738" s="43"/>
      <c r="AK738" s="43"/>
      <c r="AL738" s="43"/>
      <c r="AM738" s="43"/>
      <c r="AN738" s="43"/>
      <c r="AO738" s="43"/>
      <c r="AP738" s="43"/>
      <c r="AQ738" s="43"/>
      <c r="AR738" s="43"/>
      <c r="AS738" s="43"/>
      <c r="AT738" s="43"/>
      <c r="AU738" s="43"/>
      <c r="AV738" s="43"/>
      <c r="AW738" s="43"/>
      <c r="AX738" s="43"/>
      <c r="AY738" s="43"/>
      <c r="AZ738" s="43"/>
      <c r="BA738" s="43"/>
      <c r="BB738" s="43"/>
      <c r="BC738" s="43"/>
      <c r="BD738" s="43"/>
      <c r="BE738" s="43"/>
      <c r="BF738" s="41"/>
      <c r="BG738" s="41"/>
      <c r="BH738" s="43"/>
      <c r="BI738" s="43"/>
      <c r="BJ738" s="43"/>
      <c r="BK738" s="43"/>
      <c r="BL738" s="43"/>
      <c r="BM738" s="43"/>
      <c r="BN738" s="43"/>
      <c r="BO738" s="44"/>
      <c r="BP738" s="41"/>
      <c r="BQ738" s="41"/>
      <c r="BR738" s="41"/>
      <c r="BS738" s="41"/>
      <c r="BT738" s="41"/>
      <c r="BU738" s="44"/>
      <c r="BV738" s="44"/>
      <c r="BW738" s="44"/>
      <c r="BX738" s="42"/>
      <c r="BY738" s="44"/>
      <c r="BZ738" s="44"/>
      <c r="CA738" s="44"/>
      <c r="CB738" s="44"/>
      <c r="CC738" s="44"/>
    </row>
    <row r="739" spans="1:82" s="48" customFormat="1" ht="12.75">
      <c r="A739" s="36">
        <v>7</v>
      </c>
      <c r="B739" s="30" t="s">
        <v>1491</v>
      </c>
      <c r="C739" s="30" t="s">
        <v>1473</v>
      </c>
      <c r="D739" s="27"/>
      <c r="E739" s="37" t="s">
        <v>2897</v>
      </c>
      <c r="F739" s="78">
        <v>549864.81000000006</v>
      </c>
      <c r="G739" s="37" t="s">
        <v>100</v>
      </c>
      <c r="H739" s="28"/>
      <c r="I739" s="29">
        <v>2011</v>
      </c>
      <c r="J739" s="29"/>
      <c r="K739" s="31"/>
      <c r="L739" s="31"/>
      <c r="M739" s="19"/>
      <c r="N739" s="19"/>
      <c r="O739" s="27"/>
      <c r="P739" s="27"/>
      <c r="Q739" s="27"/>
      <c r="R739" s="27"/>
      <c r="S739" s="19"/>
      <c r="T739" s="27"/>
      <c r="U739" s="27"/>
      <c r="V739" s="19"/>
      <c r="W739" s="19"/>
      <c r="X739" s="19"/>
      <c r="Y739" s="8"/>
      <c r="Z739" s="43"/>
      <c r="AA739" s="43"/>
      <c r="AB739" s="43"/>
      <c r="AC739" s="43"/>
      <c r="AD739" s="43"/>
      <c r="AE739" s="43"/>
      <c r="AF739" s="43"/>
      <c r="AG739" s="43"/>
      <c r="AH739" s="43"/>
      <c r="AI739" s="43"/>
      <c r="AJ739" s="43"/>
      <c r="AK739" s="43"/>
      <c r="AL739" s="43"/>
      <c r="AM739" s="43"/>
      <c r="AN739" s="43"/>
      <c r="AO739" s="43"/>
      <c r="AP739" s="43"/>
      <c r="AQ739" s="43"/>
      <c r="AR739" s="43"/>
      <c r="AS739" s="43"/>
      <c r="AT739" s="43"/>
      <c r="AU739" s="43"/>
      <c r="AV739" s="43"/>
      <c r="AW739" s="43"/>
      <c r="AX739" s="43"/>
      <c r="AY739" s="43"/>
      <c r="AZ739" s="43"/>
      <c r="BA739" s="43"/>
      <c r="BB739" s="43"/>
      <c r="BC739" s="43"/>
      <c r="BD739" s="43"/>
      <c r="BE739" s="43"/>
      <c r="BF739" s="41"/>
      <c r="BG739" s="41"/>
      <c r="BH739" s="43"/>
      <c r="BI739" s="43"/>
      <c r="BJ739" s="43"/>
      <c r="BK739" s="43"/>
      <c r="BL739" s="43"/>
      <c r="BM739" s="43"/>
      <c r="BN739" s="43"/>
      <c r="BO739" s="44"/>
      <c r="BP739" s="41"/>
      <c r="BQ739" s="41"/>
      <c r="BR739" s="41"/>
      <c r="BS739" s="41"/>
      <c r="BT739" s="41"/>
      <c r="BU739" s="44"/>
      <c r="BV739" s="44"/>
      <c r="BW739" s="44"/>
      <c r="BX739" s="42"/>
      <c r="BY739" s="44"/>
      <c r="BZ739" s="44"/>
      <c r="CA739" s="44"/>
      <c r="CB739" s="44"/>
      <c r="CC739" s="44"/>
    </row>
    <row r="740" spans="1:82" s="48" customFormat="1" ht="12.75">
      <c r="A740" s="36">
        <v>8</v>
      </c>
      <c r="B740" s="30" t="s">
        <v>1492</v>
      </c>
      <c r="C740" s="30" t="s">
        <v>1473</v>
      </c>
      <c r="D740" s="27"/>
      <c r="E740" s="37" t="s">
        <v>2897</v>
      </c>
      <c r="F740" s="78">
        <v>182611.34</v>
      </c>
      <c r="G740" s="37" t="s">
        <v>100</v>
      </c>
      <c r="H740" s="28"/>
      <c r="I740" s="29">
        <v>2012</v>
      </c>
      <c r="J740" s="29"/>
      <c r="K740" s="31"/>
      <c r="L740" s="31"/>
      <c r="M740" s="19"/>
      <c r="N740" s="19"/>
      <c r="O740" s="27"/>
      <c r="P740" s="27"/>
      <c r="Q740" s="27"/>
      <c r="R740" s="27"/>
      <c r="S740" s="19"/>
      <c r="T740" s="27"/>
      <c r="U740" s="27"/>
      <c r="V740" s="19"/>
      <c r="W740" s="19"/>
      <c r="X740" s="19"/>
      <c r="Y740" s="8"/>
      <c r="Z740" s="43"/>
      <c r="AA740" s="43"/>
      <c r="AB740" s="43"/>
      <c r="AC740" s="43"/>
      <c r="AD740" s="43"/>
      <c r="AE740" s="43"/>
      <c r="AF740" s="43"/>
      <c r="AG740" s="43"/>
      <c r="AH740" s="43"/>
      <c r="AI740" s="43"/>
      <c r="AJ740" s="43"/>
      <c r="AK740" s="43"/>
      <c r="AL740" s="43"/>
      <c r="AM740" s="43"/>
      <c r="AN740" s="43"/>
      <c r="AO740" s="43"/>
      <c r="AP740" s="43"/>
      <c r="AQ740" s="43"/>
      <c r="AR740" s="43"/>
      <c r="AS740" s="43"/>
      <c r="AT740" s="43"/>
      <c r="AU740" s="43"/>
      <c r="AV740" s="43"/>
      <c r="AW740" s="43"/>
      <c r="AX740" s="43"/>
      <c r="AY740" s="43"/>
      <c r="AZ740" s="43"/>
      <c r="BA740" s="43"/>
      <c r="BB740" s="43"/>
      <c r="BC740" s="43"/>
      <c r="BD740" s="43"/>
      <c r="BE740" s="43"/>
      <c r="BF740" s="41"/>
      <c r="BG740" s="41"/>
      <c r="BH740" s="43"/>
      <c r="BI740" s="43"/>
      <c r="BJ740" s="43"/>
      <c r="BK740" s="43"/>
      <c r="BL740" s="43"/>
      <c r="BM740" s="43"/>
      <c r="BN740" s="43"/>
      <c r="BO740" s="44"/>
      <c r="BP740" s="41"/>
      <c r="BQ740" s="41"/>
      <c r="BR740" s="41"/>
      <c r="BS740" s="41"/>
      <c r="BT740" s="41"/>
      <c r="BU740" s="44"/>
      <c r="BV740" s="44"/>
      <c r="BW740" s="44"/>
      <c r="BX740" s="42"/>
      <c r="BY740" s="44"/>
      <c r="BZ740" s="44"/>
      <c r="CA740" s="44"/>
      <c r="CB740" s="44"/>
      <c r="CC740" s="44"/>
    </row>
    <row r="741" spans="1:82" s="46" customFormat="1" ht="25.5">
      <c r="A741" s="36">
        <v>9</v>
      </c>
      <c r="B741" s="7" t="s">
        <v>1535</v>
      </c>
      <c r="C741" s="21"/>
      <c r="D741" s="21"/>
      <c r="E741" s="37" t="s">
        <v>2898</v>
      </c>
      <c r="F741" s="78">
        <v>648889.43999999994</v>
      </c>
      <c r="G741" s="37" t="s">
        <v>100</v>
      </c>
      <c r="H741" s="21"/>
      <c r="I741" s="21"/>
      <c r="J741" s="47"/>
      <c r="K741" s="47"/>
      <c r="L741" s="47"/>
      <c r="M741" s="47"/>
      <c r="N741" s="47"/>
      <c r="O741" s="47"/>
      <c r="P741" s="47"/>
      <c r="Q741" s="47"/>
      <c r="R741" s="47"/>
      <c r="S741" s="47"/>
      <c r="T741" s="47"/>
      <c r="U741" s="47"/>
      <c r="V741" s="47"/>
      <c r="W741" s="47"/>
      <c r="X741" s="47"/>
      <c r="Y741" s="47"/>
    </row>
    <row r="742" spans="1:82" s="46" customFormat="1" ht="25.5">
      <c r="A742" s="36">
        <v>10</v>
      </c>
      <c r="B742" s="7" t="s">
        <v>449</v>
      </c>
      <c r="C742" s="21"/>
      <c r="D742" s="21"/>
      <c r="E742" s="37" t="s">
        <v>2898</v>
      </c>
      <c r="F742" s="78">
        <v>2530.0500000000002</v>
      </c>
      <c r="G742" s="37" t="s">
        <v>100</v>
      </c>
      <c r="H742" s="21"/>
      <c r="I742" s="21"/>
      <c r="J742" s="47"/>
      <c r="K742" s="47"/>
      <c r="L742" s="47"/>
      <c r="M742" s="47"/>
      <c r="N742" s="47"/>
      <c r="O742" s="47"/>
      <c r="P742" s="47"/>
      <c r="Q742" s="47"/>
      <c r="R742" s="47"/>
      <c r="S742" s="47"/>
      <c r="T742" s="47"/>
      <c r="U742" s="47"/>
      <c r="V742" s="47"/>
      <c r="W742" s="47"/>
      <c r="X742" s="47"/>
      <c r="Y742" s="47"/>
    </row>
    <row r="743" spans="1:82" s="32" customFormat="1" ht="15">
      <c r="A743" s="318"/>
      <c r="F743" s="269"/>
      <c r="G743" s="108"/>
    </row>
    <row r="744" spans="1:82" s="32" customFormat="1" ht="15">
      <c r="A744" s="318"/>
      <c r="F744" s="269"/>
      <c r="G744" s="108"/>
    </row>
    <row r="745" spans="1:82" s="24" customFormat="1">
      <c r="A745" s="112">
        <v>42</v>
      </c>
      <c r="B745" s="111" t="s">
        <v>679</v>
      </c>
      <c r="C745" s="79"/>
      <c r="D745" s="23"/>
      <c r="E745" s="23"/>
      <c r="F745" s="262"/>
      <c r="G745" s="43"/>
      <c r="H745" s="23"/>
      <c r="I745" s="23"/>
      <c r="J745" s="23"/>
      <c r="K745" s="23"/>
      <c r="L745" s="23"/>
      <c r="M745" s="23"/>
      <c r="N745" s="23"/>
      <c r="O745" s="23"/>
      <c r="P745" s="23"/>
      <c r="Q745" s="23"/>
    </row>
    <row r="746" spans="1:82" s="25" customFormat="1" ht="12.75" customHeight="1">
      <c r="A746" s="316" t="s">
        <v>0</v>
      </c>
      <c r="B746" s="275" t="s">
        <v>48</v>
      </c>
      <c r="C746" s="275" t="s">
        <v>27</v>
      </c>
      <c r="D746" s="275" t="s">
        <v>148</v>
      </c>
      <c r="E746" s="275" t="s">
        <v>2916</v>
      </c>
      <c r="F746" s="275" t="s">
        <v>2907</v>
      </c>
      <c r="G746" s="275" t="s">
        <v>19</v>
      </c>
      <c r="H746" s="275" t="s">
        <v>49</v>
      </c>
      <c r="I746" s="275" t="s">
        <v>50</v>
      </c>
      <c r="J746" s="275" t="s">
        <v>1147</v>
      </c>
      <c r="K746" s="275" t="s">
        <v>51</v>
      </c>
      <c r="L746" s="275"/>
      <c r="M746" s="275"/>
      <c r="N746" s="275"/>
      <c r="O746" s="275" t="s">
        <v>52</v>
      </c>
      <c r="P746" s="275"/>
      <c r="Q746" s="275"/>
      <c r="R746" s="275"/>
      <c r="S746" s="275" t="s">
        <v>53</v>
      </c>
      <c r="T746" s="275" t="s">
        <v>54</v>
      </c>
      <c r="U746" s="275" t="s">
        <v>55</v>
      </c>
      <c r="V746" s="275" t="s">
        <v>56</v>
      </c>
      <c r="W746" s="275" t="s">
        <v>57</v>
      </c>
      <c r="X746" s="275" t="s">
        <v>159</v>
      </c>
      <c r="Y746" s="275" t="s">
        <v>72</v>
      </c>
      <c r="Z746" s="294" t="s">
        <v>58</v>
      </c>
      <c r="AA746" s="294" t="s">
        <v>167</v>
      </c>
      <c r="AB746" s="294"/>
      <c r="AC746" s="294"/>
      <c r="AD746" s="294"/>
      <c r="AE746" s="294"/>
      <c r="AF746" s="294"/>
      <c r="AG746" s="294" t="s">
        <v>164</v>
      </c>
      <c r="AH746" s="294"/>
      <c r="AI746" s="294"/>
      <c r="AJ746" s="294" t="s">
        <v>59</v>
      </c>
      <c r="AK746" s="294"/>
      <c r="AL746" s="294" t="s">
        <v>60</v>
      </c>
      <c r="AM746" s="294"/>
      <c r="AN746" s="294" t="s">
        <v>302</v>
      </c>
      <c r="AO746" s="294"/>
      <c r="AP746" s="294"/>
      <c r="AQ746" s="294"/>
      <c r="AR746" s="294"/>
      <c r="AS746" s="294"/>
      <c r="AT746" s="294"/>
      <c r="AU746" s="294"/>
      <c r="AV746" s="294"/>
      <c r="AW746" s="294"/>
      <c r="AX746" s="294"/>
      <c r="AY746" s="294"/>
      <c r="AZ746" s="297" t="s">
        <v>5</v>
      </c>
      <c r="BA746" s="297"/>
      <c r="BB746" s="297"/>
      <c r="BC746" s="297"/>
      <c r="BD746" s="297"/>
      <c r="BE746" s="297"/>
      <c r="BF746" s="297"/>
      <c r="BG746" s="297"/>
      <c r="BH746" s="297"/>
      <c r="BI746" s="297"/>
      <c r="BJ746" s="297"/>
      <c r="BK746" s="297"/>
      <c r="BL746" s="297"/>
      <c r="BM746" s="297"/>
      <c r="BN746" s="299" t="s">
        <v>61</v>
      </c>
      <c r="BO746" s="299"/>
      <c r="BP746" s="299"/>
      <c r="BQ746" s="299"/>
      <c r="BR746" s="299"/>
      <c r="BS746" s="299"/>
      <c r="BT746" s="299"/>
      <c r="BU746" s="299"/>
      <c r="BV746" s="299"/>
      <c r="BW746" s="299"/>
      <c r="BX746" s="299"/>
      <c r="BY746" s="299"/>
      <c r="BZ746" s="299"/>
      <c r="CA746" s="299"/>
      <c r="CB746" s="299"/>
      <c r="CC746" s="299"/>
    </row>
    <row r="747" spans="1:82" s="26" customFormat="1" ht="77.25" thickBot="1">
      <c r="A747" s="317"/>
      <c r="B747" s="276"/>
      <c r="C747" s="276"/>
      <c r="D747" s="276"/>
      <c r="E747" s="276"/>
      <c r="F747" s="276"/>
      <c r="G747" s="276"/>
      <c r="H747" s="276"/>
      <c r="I747" s="276"/>
      <c r="J747" s="276"/>
      <c r="K747" s="224" t="s">
        <v>62</v>
      </c>
      <c r="L747" s="224" t="s">
        <v>63</v>
      </c>
      <c r="M747" s="224" t="s">
        <v>64</v>
      </c>
      <c r="N747" s="224" t="s">
        <v>65</v>
      </c>
      <c r="O747" s="224" t="s">
        <v>66</v>
      </c>
      <c r="P747" s="224" t="s">
        <v>67</v>
      </c>
      <c r="Q747" s="224" t="s">
        <v>68</v>
      </c>
      <c r="R747" s="224" t="s">
        <v>69</v>
      </c>
      <c r="S747" s="276"/>
      <c r="T747" s="276"/>
      <c r="U747" s="276"/>
      <c r="V747" s="276"/>
      <c r="W747" s="276"/>
      <c r="X747" s="276"/>
      <c r="Y747" s="276"/>
      <c r="Z747" s="295"/>
      <c r="AA747" s="296" t="s">
        <v>28</v>
      </c>
      <c r="AB747" s="296" t="s">
        <v>165</v>
      </c>
      <c r="AC747" s="296" t="s">
        <v>166</v>
      </c>
      <c r="AD747" s="296" t="s">
        <v>70</v>
      </c>
      <c r="AE747" s="296" t="s">
        <v>71</v>
      </c>
      <c r="AF747" s="296" t="s">
        <v>72</v>
      </c>
      <c r="AG747" s="296" t="s">
        <v>73</v>
      </c>
      <c r="AH747" s="296" t="s">
        <v>30</v>
      </c>
      <c r="AI747" s="296" t="s">
        <v>72</v>
      </c>
      <c r="AJ747" s="296" t="s">
        <v>29</v>
      </c>
      <c r="AK747" s="296" t="s">
        <v>72</v>
      </c>
      <c r="AL747" s="296" t="s">
        <v>74</v>
      </c>
      <c r="AM747" s="296" t="s">
        <v>75</v>
      </c>
      <c r="AN747" s="296" t="s">
        <v>76</v>
      </c>
      <c r="AO747" s="296" t="s">
        <v>77</v>
      </c>
      <c r="AP747" s="296" t="s">
        <v>78</v>
      </c>
      <c r="AQ747" s="296" t="s">
        <v>79</v>
      </c>
      <c r="AR747" s="296" t="s">
        <v>80</v>
      </c>
      <c r="AS747" s="296" t="s">
        <v>81</v>
      </c>
      <c r="AT747" s="296" t="s">
        <v>82</v>
      </c>
      <c r="AU747" s="296" t="s">
        <v>303</v>
      </c>
      <c r="AV747" s="296" t="s">
        <v>83</v>
      </c>
      <c r="AW747" s="296" t="s">
        <v>84</v>
      </c>
      <c r="AX747" s="296" t="s">
        <v>85</v>
      </c>
      <c r="AY747" s="296" t="s">
        <v>169</v>
      </c>
      <c r="AZ747" s="298" t="s">
        <v>86</v>
      </c>
      <c r="BA747" s="298" t="s">
        <v>87</v>
      </c>
      <c r="BB747" s="298" t="s">
        <v>88</v>
      </c>
      <c r="BC747" s="298" t="s">
        <v>89</v>
      </c>
      <c r="BD747" s="298" t="s">
        <v>90</v>
      </c>
      <c r="BE747" s="298" t="s">
        <v>162</v>
      </c>
      <c r="BF747" s="298" t="s">
        <v>149</v>
      </c>
      <c r="BG747" s="298" t="s">
        <v>150</v>
      </c>
      <c r="BH747" s="298" t="s">
        <v>20</v>
      </c>
      <c r="BI747" s="298" t="s">
        <v>21</v>
      </c>
      <c r="BJ747" s="298" t="s">
        <v>22</v>
      </c>
      <c r="BK747" s="298" t="s">
        <v>91</v>
      </c>
      <c r="BL747" s="298" t="s">
        <v>23</v>
      </c>
      <c r="BM747" s="298" t="s">
        <v>24</v>
      </c>
      <c r="BN747" s="300" t="s">
        <v>25</v>
      </c>
      <c r="BO747" s="300" t="s">
        <v>18</v>
      </c>
      <c r="BP747" s="300" t="s">
        <v>151</v>
      </c>
      <c r="BQ747" s="300" t="s">
        <v>152</v>
      </c>
      <c r="BR747" s="300" t="s">
        <v>153</v>
      </c>
      <c r="BS747" s="300" t="s">
        <v>154</v>
      </c>
      <c r="BT747" s="300" t="s">
        <v>155</v>
      </c>
      <c r="BU747" s="300" t="s">
        <v>92</v>
      </c>
      <c r="BV747" s="300" t="s">
        <v>93</v>
      </c>
      <c r="BW747" s="300" t="s">
        <v>94</v>
      </c>
      <c r="BX747" s="300" t="s">
        <v>156</v>
      </c>
      <c r="BY747" s="300" t="s">
        <v>95</v>
      </c>
      <c r="BZ747" s="300" t="s">
        <v>163</v>
      </c>
      <c r="CA747" s="300" t="s">
        <v>96</v>
      </c>
      <c r="CB747" s="300" t="s">
        <v>97</v>
      </c>
      <c r="CC747" s="300" t="s">
        <v>24</v>
      </c>
    </row>
    <row r="748" spans="1:82" s="48" customFormat="1" ht="15.75" thickTop="1">
      <c r="A748" s="305" t="str">
        <f>A745&amp;"A"</f>
        <v>42A</v>
      </c>
      <c r="B748" s="314" t="s">
        <v>732</v>
      </c>
      <c r="C748" s="314"/>
      <c r="D748" s="303"/>
      <c r="E748" s="303"/>
      <c r="F748" s="303"/>
      <c r="G748" s="303"/>
      <c r="H748" s="303"/>
      <c r="I748" s="303"/>
      <c r="J748" s="303"/>
      <c r="K748" s="303"/>
      <c r="L748" s="303"/>
      <c r="M748" s="303"/>
      <c r="N748" s="303"/>
      <c r="O748" s="303"/>
      <c r="P748" s="303"/>
      <c r="Q748" s="303"/>
      <c r="R748" s="303"/>
      <c r="S748" s="303"/>
      <c r="T748" s="303"/>
      <c r="U748" s="303"/>
      <c r="V748" s="303"/>
      <c r="W748" s="303"/>
      <c r="X748" s="303"/>
      <c r="Y748" s="303"/>
      <c r="Z748" s="303"/>
      <c r="AA748" s="303"/>
      <c r="AB748" s="303"/>
      <c r="AC748" s="303"/>
      <c r="AD748" s="303"/>
      <c r="AE748" s="303"/>
      <c r="AF748" s="303"/>
      <c r="AG748" s="303"/>
      <c r="AH748" s="303"/>
      <c r="AI748" s="303"/>
      <c r="AJ748" s="303"/>
      <c r="AK748" s="303"/>
      <c r="AL748" s="303"/>
      <c r="AM748" s="303"/>
      <c r="AN748" s="303"/>
      <c r="AO748" s="303"/>
      <c r="AP748" s="303"/>
      <c r="AQ748" s="303"/>
      <c r="AR748" s="303"/>
      <c r="AS748" s="303"/>
      <c r="AT748" s="303"/>
      <c r="AU748" s="303"/>
      <c r="AV748" s="303"/>
      <c r="AW748" s="303"/>
      <c r="AX748" s="303"/>
      <c r="AY748" s="303"/>
      <c r="AZ748" s="303"/>
      <c r="BA748" s="303"/>
      <c r="BB748" s="303"/>
      <c r="BC748" s="303"/>
      <c r="BD748" s="303"/>
      <c r="BE748" s="303"/>
      <c r="BF748" s="303"/>
      <c r="BG748" s="303"/>
      <c r="BH748" s="303"/>
      <c r="BI748" s="303"/>
      <c r="BJ748" s="303"/>
      <c r="BK748" s="303"/>
      <c r="BL748" s="303"/>
      <c r="BM748" s="303"/>
      <c r="BN748" s="303"/>
      <c r="BO748" s="303"/>
      <c r="BP748" s="303"/>
      <c r="BQ748" s="303"/>
      <c r="BR748" s="303"/>
      <c r="BS748" s="303"/>
      <c r="BT748" s="303"/>
      <c r="BU748" s="303"/>
      <c r="BV748" s="303"/>
      <c r="BW748" s="303"/>
      <c r="BX748" s="303"/>
      <c r="BY748" s="303"/>
      <c r="BZ748" s="303"/>
      <c r="CA748" s="303"/>
      <c r="CB748" s="303"/>
      <c r="CC748" s="304"/>
      <c r="CD748" s="267"/>
    </row>
    <row r="749" spans="1:82" s="124" customFormat="1" ht="38.25">
      <c r="A749" s="36">
        <v>1</v>
      </c>
      <c r="B749" s="76" t="s">
        <v>737</v>
      </c>
      <c r="C749" s="76" t="s">
        <v>734</v>
      </c>
      <c r="D749" s="37" t="s">
        <v>735</v>
      </c>
      <c r="E749" s="33" t="s">
        <v>2896</v>
      </c>
      <c r="F749" s="78">
        <v>10265500</v>
      </c>
      <c r="G749" s="37" t="s">
        <v>157</v>
      </c>
      <c r="H749" s="39">
        <v>2933</v>
      </c>
      <c r="I749" s="38">
        <v>1908</v>
      </c>
      <c r="J749" s="38" t="s">
        <v>101</v>
      </c>
      <c r="K749" s="31" t="s">
        <v>121</v>
      </c>
      <c r="L749" s="31" t="s">
        <v>138</v>
      </c>
      <c r="M749" s="19" t="s">
        <v>104</v>
      </c>
      <c r="N749" s="19" t="s">
        <v>104</v>
      </c>
      <c r="O749" s="27" t="s">
        <v>738</v>
      </c>
      <c r="P749" s="27" t="s">
        <v>741</v>
      </c>
      <c r="Q749" s="27" t="s">
        <v>743</v>
      </c>
      <c r="R749" s="27" t="s">
        <v>742</v>
      </c>
      <c r="S749" s="4" t="s">
        <v>109</v>
      </c>
      <c r="T749" s="37" t="s">
        <v>744</v>
      </c>
      <c r="U749" s="37"/>
      <c r="V749" s="4" t="s">
        <v>109</v>
      </c>
      <c r="W749" s="4" t="s">
        <v>104</v>
      </c>
      <c r="X749" s="4" t="s">
        <v>104</v>
      </c>
      <c r="Y749" s="77"/>
      <c r="Z749" s="4" t="s">
        <v>109</v>
      </c>
      <c r="AA749" s="4" t="s">
        <v>104</v>
      </c>
      <c r="AB749" s="4"/>
      <c r="AC749" s="4"/>
      <c r="AD749" s="4"/>
      <c r="AE749" s="4" t="s">
        <v>109</v>
      </c>
      <c r="AF749" s="4"/>
      <c r="AG749" s="4" t="s">
        <v>109</v>
      </c>
      <c r="AH749" s="4" t="s">
        <v>109</v>
      </c>
      <c r="AI749" s="4"/>
      <c r="AJ749" s="4" t="s">
        <v>109</v>
      </c>
      <c r="AK749" s="4" t="s">
        <v>109</v>
      </c>
      <c r="AL749" s="4" t="s">
        <v>111</v>
      </c>
      <c r="AM749" s="4" t="s">
        <v>112</v>
      </c>
      <c r="AN749" s="4" t="s">
        <v>109</v>
      </c>
      <c r="AO749" s="4" t="s">
        <v>109</v>
      </c>
      <c r="AP749" s="4" t="s">
        <v>109</v>
      </c>
      <c r="AQ749" s="4" t="s">
        <v>109</v>
      </c>
      <c r="AR749" s="4" t="s">
        <v>104</v>
      </c>
      <c r="AS749" s="4" t="s">
        <v>109</v>
      </c>
      <c r="AT749" s="4" t="s">
        <v>109</v>
      </c>
      <c r="AU749" s="4" t="s">
        <v>109</v>
      </c>
      <c r="AV749" s="4" t="s">
        <v>109</v>
      </c>
      <c r="AW749" s="4" t="s">
        <v>109</v>
      </c>
      <c r="AX749" s="4" t="s">
        <v>109</v>
      </c>
      <c r="AY749" s="4"/>
      <c r="AZ749" s="4" t="s">
        <v>104</v>
      </c>
      <c r="BA749" s="4" t="s">
        <v>104</v>
      </c>
      <c r="BB749" s="4" t="s">
        <v>104</v>
      </c>
      <c r="BC749" s="4" t="s">
        <v>104</v>
      </c>
      <c r="BD749" s="4" t="s">
        <v>109</v>
      </c>
      <c r="BE749" s="4" t="s">
        <v>109</v>
      </c>
      <c r="BF749" s="37" t="s">
        <v>109</v>
      </c>
      <c r="BG749" s="37" t="s">
        <v>109</v>
      </c>
      <c r="BH749" s="4" t="s">
        <v>104</v>
      </c>
      <c r="BI749" s="4" t="s">
        <v>104</v>
      </c>
      <c r="BJ749" s="4" t="s">
        <v>745</v>
      </c>
      <c r="BK749" s="4" t="s">
        <v>104</v>
      </c>
      <c r="BL749" s="4" t="s">
        <v>104</v>
      </c>
      <c r="BM749" s="4"/>
      <c r="BN749" s="4" t="s">
        <v>104</v>
      </c>
      <c r="BO749" s="77" t="s">
        <v>104</v>
      </c>
      <c r="BP749" s="37" t="s">
        <v>746</v>
      </c>
      <c r="BQ749" s="37" t="s">
        <v>109</v>
      </c>
      <c r="BR749" s="37" t="s">
        <v>125</v>
      </c>
      <c r="BS749" s="37" t="s">
        <v>109</v>
      </c>
      <c r="BT749" s="37" t="s">
        <v>109</v>
      </c>
      <c r="BU749" s="77" t="s">
        <v>109</v>
      </c>
      <c r="BV749" s="77" t="s">
        <v>109</v>
      </c>
      <c r="BW749" s="77" t="s">
        <v>109</v>
      </c>
      <c r="BX749" s="38"/>
      <c r="BY749" s="77" t="s">
        <v>104</v>
      </c>
      <c r="BZ749" s="77" t="s">
        <v>109</v>
      </c>
      <c r="CA749" s="77" t="s">
        <v>104</v>
      </c>
      <c r="CB749" s="77" t="s">
        <v>109</v>
      </c>
      <c r="CC749" s="77" t="s">
        <v>109</v>
      </c>
    </row>
    <row r="750" spans="1:82" s="124" customFormat="1" ht="25.5">
      <c r="A750" s="36">
        <v>2</v>
      </c>
      <c r="B750" s="76" t="s">
        <v>736</v>
      </c>
      <c r="C750" s="76" t="s">
        <v>734</v>
      </c>
      <c r="D750" s="37" t="s">
        <v>735</v>
      </c>
      <c r="E750" s="33" t="s">
        <v>2896</v>
      </c>
      <c r="F750" s="78">
        <v>1400000</v>
      </c>
      <c r="G750" s="37" t="s">
        <v>157</v>
      </c>
      <c r="H750" s="39">
        <v>400</v>
      </c>
      <c r="I750" s="38">
        <v>1984</v>
      </c>
      <c r="J750" s="38" t="s">
        <v>101</v>
      </c>
      <c r="K750" s="31" t="s">
        <v>138</v>
      </c>
      <c r="L750" s="31"/>
      <c r="M750" s="19" t="s">
        <v>109</v>
      </c>
      <c r="N750" s="19" t="s">
        <v>109</v>
      </c>
      <c r="O750" s="27" t="s">
        <v>739</v>
      </c>
      <c r="P750" s="27" t="s">
        <v>739</v>
      </c>
      <c r="Q750" s="27" t="s">
        <v>739</v>
      </c>
      <c r="R750" s="27" t="s">
        <v>740</v>
      </c>
      <c r="S750" s="4" t="s">
        <v>109</v>
      </c>
      <c r="T750" s="37" t="s">
        <v>744</v>
      </c>
      <c r="U750" s="37"/>
      <c r="V750" s="4" t="s">
        <v>109</v>
      </c>
      <c r="W750" s="4" t="s">
        <v>104</v>
      </c>
      <c r="X750" s="4" t="s">
        <v>104</v>
      </c>
      <c r="Y750" s="77"/>
      <c r="Z750" s="4" t="s">
        <v>109</v>
      </c>
      <c r="AA750" s="4" t="s">
        <v>104</v>
      </c>
      <c r="AB750" s="4"/>
      <c r="AC750" s="4"/>
      <c r="AD750" s="4"/>
      <c r="AE750" s="4" t="s">
        <v>109</v>
      </c>
      <c r="AF750" s="4"/>
      <c r="AG750" s="4" t="s">
        <v>109</v>
      </c>
      <c r="AH750" s="4" t="s">
        <v>109</v>
      </c>
      <c r="AI750" s="4"/>
      <c r="AJ750" s="4" t="s">
        <v>109</v>
      </c>
      <c r="AK750" s="4" t="s">
        <v>109</v>
      </c>
      <c r="AL750" s="4" t="s">
        <v>111</v>
      </c>
      <c r="AM750" s="4" t="s">
        <v>747</v>
      </c>
      <c r="AN750" s="4" t="s">
        <v>109</v>
      </c>
      <c r="AO750" s="4" t="s">
        <v>109</v>
      </c>
      <c r="AP750" s="4" t="s">
        <v>109</v>
      </c>
      <c r="AQ750" s="4" t="s">
        <v>109</v>
      </c>
      <c r="AR750" s="4" t="s">
        <v>104</v>
      </c>
      <c r="AS750" s="4" t="s">
        <v>109</v>
      </c>
      <c r="AT750" s="4" t="s">
        <v>109</v>
      </c>
      <c r="AU750" s="4" t="s">
        <v>109</v>
      </c>
      <c r="AV750" s="4" t="s">
        <v>109</v>
      </c>
      <c r="AW750" s="4" t="s">
        <v>109</v>
      </c>
      <c r="AX750" s="4" t="s">
        <v>109</v>
      </c>
      <c r="AY750" s="4"/>
      <c r="AZ750" s="4" t="s">
        <v>104</v>
      </c>
      <c r="BA750" s="4" t="s">
        <v>104</v>
      </c>
      <c r="BB750" s="4" t="s">
        <v>104</v>
      </c>
      <c r="BC750" s="4" t="s">
        <v>104</v>
      </c>
      <c r="BD750" s="4" t="s">
        <v>109</v>
      </c>
      <c r="BE750" s="4" t="s">
        <v>109</v>
      </c>
      <c r="BF750" s="37" t="s">
        <v>109</v>
      </c>
      <c r="BG750" s="37" t="s">
        <v>109</v>
      </c>
      <c r="BH750" s="4" t="s">
        <v>104</v>
      </c>
      <c r="BI750" s="4" t="s">
        <v>104</v>
      </c>
      <c r="BJ750" s="4" t="s">
        <v>745</v>
      </c>
      <c r="BK750" s="4" t="s">
        <v>104</v>
      </c>
      <c r="BL750" s="4" t="s">
        <v>104</v>
      </c>
      <c r="BM750" s="4"/>
      <c r="BN750" s="4" t="s">
        <v>104</v>
      </c>
      <c r="BO750" s="77" t="s">
        <v>104</v>
      </c>
      <c r="BP750" s="37" t="s">
        <v>748</v>
      </c>
      <c r="BQ750" s="37" t="s">
        <v>109</v>
      </c>
      <c r="BR750" s="37" t="s">
        <v>125</v>
      </c>
      <c r="BS750" s="37" t="s">
        <v>109</v>
      </c>
      <c r="BT750" s="37" t="s">
        <v>109</v>
      </c>
      <c r="BU750" s="77" t="s">
        <v>109</v>
      </c>
      <c r="BV750" s="77" t="s">
        <v>109</v>
      </c>
      <c r="BW750" s="77" t="s">
        <v>109</v>
      </c>
      <c r="BX750" s="38"/>
      <c r="BY750" s="77" t="s">
        <v>104</v>
      </c>
      <c r="BZ750" s="77" t="s">
        <v>109</v>
      </c>
      <c r="CA750" s="77" t="s">
        <v>104</v>
      </c>
      <c r="CB750" s="77" t="s">
        <v>109</v>
      </c>
      <c r="CC750" s="77" t="s">
        <v>109</v>
      </c>
    </row>
    <row r="751" spans="1:82" s="124" customFormat="1" ht="12.75">
      <c r="A751" s="36">
        <v>3</v>
      </c>
      <c r="B751" s="76" t="s">
        <v>749</v>
      </c>
      <c r="C751" s="76" t="s">
        <v>734</v>
      </c>
      <c r="D751" s="37"/>
      <c r="E751" s="37" t="s">
        <v>2897</v>
      </c>
      <c r="F751" s="78">
        <v>319011.02</v>
      </c>
      <c r="G751" s="37" t="s">
        <v>100</v>
      </c>
      <c r="H751" s="39"/>
      <c r="I751" s="38">
        <v>2010</v>
      </c>
      <c r="J751" s="38"/>
      <c r="K751" s="40"/>
      <c r="L751" s="40"/>
      <c r="M751" s="4"/>
      <c r="N751" s="4"/>
      <c r="O751" s="37"/>
      <c r="P751" s="37"/>
      <c r="Q751" s="37"/>
      <c r="R751" s="37"/>
      <c r="S751" s="4"/>
      <c r="T751" s="37"/>
      <c r="U751" s="37"/>
      <c r="V751" s="4"/>
      <c r="W751" s="4"/>
      <c r="X751" s="4"/>
      <c r="Y751" s="77"/>
      <c r="Z751" s="117"/>
      <c r="AA751" s="117"/>
      <c r="AB751" s="117"/>
      <c r="AC751" s="117"/>
      <c r="AD751" s="117"/>
      <c r="AE751" s="117"/>
      <c r="AF751" s="117"/>
      <c r="AG751" s="117"/>
      <c r="AH751" s="117"/>
      <c r="AI751" s="117"/>
      <c r="AJ751" s="117"/>
      <c r="AK751" s="117"/>
      <c r="AL751" s="117"/>
      <c r="AM751" s="117"/>
      <c r="AN751" s="117"/>
      <c r="AO751" s="117"/>
      <c r="AP751" s="117"/>
      <c r="AQ751" s="117"/>
      <c r="AR751" s="117"/>
      <c r="AS751" s="117"/>
      <c r="AT751" s="117"/>
      <c r="AU751" s="117"/>
      <c r="AV751" s="117"/>
      <c r="AW751" s="117"/>
      <c r="AX751" s="117"/>
      <c r="AY751" s="117"/>
      <c r="AZ751" s="117"/>
      <c r="BA751" s="117"/>
      <c r="BB751" s="117"/>
      <c r="BC751" s="117"/>
      <c r="BD751" s="117"/>
      <c r="BE751" s="117"/>
      <c r="BF751" s="121"/>
      <c r="BG751" s="121"/>
      <c r="BH751" s="117"/>
      <c r="BI751" s="117"/>
      <c r="BJ751" s="117"/>
      <c r="BK751" s="117"/>
      <c r="BL751" s="117"/>
      <c r="BM751" s="117"/>
      <c r="BN751" s="117"/>
      <c r="BO751" s="122"/>
      <c r="BP751" s="121"/>
      <c r="BQ751" s="121"/>
      <c r="BR751" s="121"/>
      <c r="BS751" s="121"/>
      <c r="BT751" s="121"/>
      <c r="BU751" s="122"/>
      <c r="BV751" s="122"/>
      <c r="BW751" s="122"/>
      <c r="BX751" s="123"/>
      <c r="BY751" s="122"/>
      <c r="BZ751" s="122"/>
      <c r="CA751" s="122"/>
      <c r="CB751" s="122"/>
      <c r="CC751" s="122"/>
    </row>
    <row r="752" spans="1:82" s="48" customFormat="1" ht="12.75">
      <c r="A752" s="36">
        <v>4</v>
      </c>
      <c r="B752" s="30" t="s">
        <v>750</v>
      </c>
      <c r="C752" s="30" t="s">
        <v>734</v>
      </c>
      <c r="D752" s="27"/>
      <c r="E752" s="37" t="s">
        <v>2897</v>
      </c>
      <c r="F752" s="78">
        <v>13270</v>
      </c>
      <c r="G752" s="37" t="s">
        <v>100</v>
      </c>
      <c r="H752" s="28"/>
      <c r="I752" s="29">
        <v>2012</v>
      </c>
      <c r="J752" s="29"/>
      <c r="K752" s="31"/>
      <c r="L752" s="31"/>
      <c r="M752" s="19"/>
      <c r="N752" s="19"/>
      <c r="O752" s="27"/>
      <c r="P752" s="27"/>
      <c r="Q752" s="27"/>
      <c r="R752" s="27"/>
      <c r="S752" s="19"/>
      <c r="T752" s="27"/>
      <c r="U752" s="27"/>
      <c r="V752" s="19"/>
      <c r="W752" s="19"/>
      <c r="X752" s="19"/>
      <c r="Y752" s="8"/>
      <c r="Z752" s="43"/>
      <c r="AA752" s="43"/>
      <c r="AB752" s="43"/>
      <c r="AC752" s="43"/>
      <c r="AD752" s="43"/>
      <c r="AE752" s="43"/>
      <c r="AF752" s="43"/>
      <c r="AG752" s="43"/>
      <c r="AH752" s="43"/>
      <c r="AI752" s="43"/>
      <c r="AJ752" s="43"/>
      <c r="AK752" s="43"/>
      <c r="AL752" s="43"/>
      <c r="AM752" s="43"/>
      <c r="AN752" s="43"/>
      <c r="AO752" s="43"/>
      <c r="AP752" s="43"/>
      <c r="AQ752" s="43"/>
      <c r="AR752" s="43"/>
      <c r="AS752" s="43"/>
      <c r="AT752" s="43"/>
      <c r="AU752" s="43"/>
      <c r="AV752" s="43"/>
      <c r="AW752" s="43"/>
      <c r="AX752" s="43"/>
      <c r="AY752" s="43"/>
      <c r="AZ752" s="43"/>
      <c r="BA752" s="43"/>
      <c r="BB752" s="43"/>
      <c r="BC752" s="43"/>
      <c r="BD752" s="43"/>
      <c r="BE752" s="43"/>
      <c r="BF752" s="41"/>
      <c r="BG752" s="41"/>
      <c r="BH752" s="43"/>
      <c r="BI752" s="43"/>
      <c r="BJ752" s="43"/>
      <c r="BK752" s="43"/>
      <c r="BL752" s="43"/>
      <c r="BM752" s="43"/>
      <c r="BN752" s="43"/>
      <c r="BO752" s="44"/>
      <c r="BP752" s="41"/>
      <c r="BQ752" s="41"/>
      <c r="BR752" s="41"/>
      <c r="BS752" s="41"/>
      <c r="BT752" s="41"/>
      <c r="BU752" s="44"/>
      <c r="BV752" s="44"/>
      <c r="BW752" s="44"/>
      <c r="BX752" s="42"/>
      <c r="BY752" s="44"/>
      <c r="BZ752" s="44"/>
      <c r="CA752" s="44"/>
      <c r="CB752" s="44"/>
      <c r="CC752" s="44"/>
    </row>
    <row r="753" spans="1:82" s="48" customFormat="1" ht="12.75">
      <c r="A753" s="36">
        <v>5</v>
      </c>
      <c r="B753" s="30" t="s">
        <v>751</v>
      </c>
      <c r="C753" s="30" t="s">
        <v>734</v>
      </c>
      <c r="D753" s="27"/>
      <c r="E753" s="37" t="s">
        <v>2897</v>
      </c>
      <c r="F753" s="78">
        <v>164301.26</v>
      </c>
      <c r="G753" s="37" t="s">
        <v>100</v>
      </c>
      <c r="H753" s="28"/>
      <c r="I753" s="29">
        <v>2012</v>
      </c>
      <c r="J753" s="29"/>
      <c r="K753" s="31"/>
      <c r="L753" s="31"/>
      <c r="M753" s="19"/>
      <c r="N753" s="19"/>
      <c r="O753" s="27"/>
      <c r="P753" s="27"/>
      <c r="Q753" s="27"/>
      <c r="R753" s="27"/>
      <c r="S753" s="19"/>
      <c r="T753" s="27"/>
      <c r="U753" s="27"/>
      <c r="V753" s="19"/>
      <c r="W753" s="19"/>
      <c r="X753" s="19"/>
      <c r="Y753" s="8"/>
      <c r="Z753" s="43"/>
      <c r="AA753" s="43"/>
      <c r="AB753" s="43"/>
      <c r="AC753" s="43"/>
      <c r="AD753" s="43"/>
      <c r="AE753" s="43"/>
      <c r="AF753" s="43"/>
      <c r="AG753" s="43"/>
      <c r="AH753" s="43"/>
      <c r="AI753" s="43"/>
      <c r="AJ753" s="43"/>
      <c r="AK753" s="43"/>
      <c r="AL753" s="43"/>
      <c r="AM753" s="43"/>
      <c r="AN753" s="43"/>
      <c r="AO753" s="43"/>
      <c r="AP753" s="43"/>
      <c r="AQ753" s="43"/>
      <c r="AR753" s="43"/>
      <c r="AS753" s="43"/>
      <c r="AT753" s="43"/>
      <c r="AU753" s="43"/>
      <c r="AV753" s="43"/>
      <c r="AW753" s="43"/>
      <c r="AX753" s="43"/>
      <c r="AY753" s="43"/>
      <c r="AZ753" s="43"/>
      <c r="BA753" s="43"/>
      <c r="BB753" s="43"/>
      <c r="BC753" s="43"/>
      <c r="BD753" s="43"/>
      <c r="BE753" s="43"/>
      <c r="BF753" s="41"/>
      <c r="BG753" s="41"/>
      <c r="BH753" s="43"/>
      <c r="BI753" s="43"/>
      <c r="BJ753" s="43"/>
      <c r="BK753" s="43"/>
      <c r="BL753" s="43"/>
      <c r="BM753" s="43"/>
      <c r="BN753" s="43"/>
      <c r="BO753" s="44"/>
      <c r="BP753" s="41"/>
      <c r="BQ753" s="41"/>
      <c r="BR753" s="41"/>
      <c r="BS753" s="41"/>
      <c r="BT753" s="41"/>
      <c r="BU753" s="44"/>
      <c r="BV753" s="44"/>
      <c r="BW753" s="44"/>
      <c r="BX753" s="42"/>
      <c r="BY753" s="44"/>
      <c r="BZ753" s="44"/>
      <c r="CA753" s="44"/>
      <c r="CB753" s="44"/>
      <c r="CC753" s="44"/>
    </row>
    <row r="754" spans="1:82" s="46" customFormat="1" ht="12.75">
      <c r="A754" s="36">
        <v>6</v>
      </c>
      <c r="B754" s="7" t="s">
        <v>1165</v>
      </c>
      <c r="C754" s="21"/>
      <c r="D754" s="21"/>
      <c r="E754" s="37" t="s">
        <v>2898</v>
      </c>
      <c r="F754" s="78">
        <v>389432.83</v>
      </c>
      <c r="G754" s="37" t="s">
        <v>100</v>
      </c>
      <c r="H754" s="21"/>
      <c r="I754" s="21"/>
      <c r="J754" s="47"/>
      <c r="K754" s="47"/>
      <c r="L754" s="47"/>
      <c r="M754" s="47"/>
      <c r="N754" s="47"/>
      <c r="O754" s="47"/>
      <c r="P754" s="47"/>
      <c r="Q754" s="47"/>
      <c r="R754" s="47"/>
      <c r="S754" s="47"/>
      <c r="T754" s="47"/>
      <c r="U754" s="47"/>
      <c r="V754" s="47"/>
      <c r="W754" s="47"/>
      <c r="X754" s="47"/>
      <c r="Y754" s="47"/>
    </row>
    <row r="755" spans="1:82" s="46" customFormat="1" ht="12.75">
      <c r="A755" s="36">
        <v>7</v>
      </c>
      <c r="B755" s="7" t="s">
        <v>8</v>
      </c>
      <c r="C755" s="21"/>
      <c r="D755" s="21"/>
      <c r="E755" s="37" t="s">
        <v>2898</v>
      </c>
      <c r="F755" s="78">
        <v>10000</v>
      </c>
      <c r="G755" s="37" t="s">
        <v>100</v>
      </c>
      <c r="H755" s="21"/>
      <c r="I755" s="21"/>
      <c r="J755" s="47"/>
      <c r="K755" s="47"/>
      <c r="L755" s="47"/>
      <c r="M755" s="47"/>
      <c r="N755" s="47"/>
      <c r="O755" s="47"/>
      <c r="P755" s="47"/>
      <c r="Q755" s="47"/>
      <c r="R755" s="47"/>
      <c r="S755" s="47"/>
      <c r="T755" s="47"/>
      <c r="U755" s="47"/>
      <c r="V755" s="47"/>
      <c r="W755" s="47"/>
      <c r="X755" s="47"/>
      <c r="Y755" s="47"/>
    </row>
    <row r="756" spans="1:82" s="48" customFormat="1" ht="15">
      <c r="A756" s="305" t="str">
        <f>A745&amp;"B"</f>
        <v>42B</v>
      </c>
      <c r="B756" s="302" t="s">
        <v>764</v>
      </c>
      <c r="C756" s="302"/>
      <c r="D756" s="302"/>
      <c r="E756" s="303"/>
      <c r="F756" s="302"/>
      <c r="G756" s="302"/>
      <c r="H756" s="302"/>
      <c r="I756" s="302"/>
      <c r="J756" s="302"/>
      <c r="K756" s="302"/>
      <c r="L756" s="302"/>
      <c r="M756" s="302"/>
      <c r="N756" s="302"/>
      <c r="O756" s="302"/>
      <c r="P756" s="302"/>
      <c r="Q756" s="302"/>
      <c r="R756" s="302"/>
      <c r="S756" s="302"/>
      <c r="T756" s="302"/>
      <c r="U756" s="302"/>
      <c r="V756" s="302"/>
      <c r="W756" s="302"/>
      <c r="X756" s="302"/>
      <c r="Y756" s="302"/>
      <c r="Z756" s="302"/>
      <c r="AA756" s="302"/>
      <c r="AB756" s="302"/>
      <c r="AC756" s="302"/>
      <c r="AD756" s="302"/>
      <c r="AE756" s="302"/>
      <c r="AF756" s="302"/>
      <c r="AG756" s="302"/>
      <c r="AH756" s="302"/>
      <c r="AI756" s="302"/>
      <c r="AJ756" s="302"/>
      <c r="AK756" s="302"/>
      <c r="AL756" s="302"/>
      <c r="AM756" s="302"/>
      <c r="AN756" s="302"/>
      <c r="AO756" s="302"/>
      <c r="AP756" s="302"/>
      <c r="AQ756" s="302"/>
      <c r="AR756" s="302"/>
      <c r="AS756" s="302"/>
      <c r="AT756" s="302"/>
      <c r="AU756" s="302"/>
      <c r="AV756" s="302"/>
      <c r="AW756" s="302"/>
      <c r="AX756" s="302"/>
      <c r="AY756" s="302"/>
      <c r="AZ756" s="302"/>
      <c r="BA756" s="302"/>
      <c r="BB756" s="302"/>
      <c r="BC756" s="302"/>
      <c r="BD756" s="302"/>
      <c r="BE756" s="302"/>
      <c r="BF756" s="302"/>
      <c r="BG756" s="302"/>
      <c r="BH756" s="302"/>
      <c r="BI756" s="302"/>
      <c r="BJ756" s="302"/>
      <c r="BK756" s="302"/>
      <c r="BL756" s="302"/>
      <c r="BM756" s="302"/>
      <c r="BN756" s="302"/>
      <c r="BO756" s="302"/>
      <c r="BP756" s="302"/>
      <c r="BQ756" s="302"/>
      <c r="BR756" s="302"/>
      <c r="BS756" s="302"/>
      <c r="BT756" s="302"/>
      <c r="BU756" s="302"/>
      <c r="BV756" s="302"/>
      <c r="BW756" s="302"/>
      <c r="BX756" s="302"/>
      <c r="BY756" s="302"/>
      <c r="BZ756" s="302"/>
      <c r="CA756" s="302"/>
      <c r="CB756" s="302"/>
      <c r="CC756" s="315"/>
      <c r="CD756" s="267"/>
    </row>
    <row r="757" spans="1:82" s="124" customFormat="1" ht="25.5">
      <c r="A757" s="36">
        <v>1</v>
      </c>
      <c r="B757" s="76" t="s">
        <v>765</v>
      </c>
      <c r="C757" s="76" t="s">
        <v>766</v>
      </c>
      <c r="D757" s="37" t="s">
        <v>735</v>
      </c>
      <c r="E757" s="33" t="s">
        <v>2896</v>
      </c>
      <c r="F757" s="78">
        <v>1953320.76</v>
      </c>
      <c r="G757" s="37" t="s">
        <v>100</v>
      </c>
      <c r="H757" s="39">
        <v>268.39999999999998</v>
      </c>
      <c r="I757" s="38">
        <v>2013</v>
      </c>
      <c r="J757" s="38" t="s">
        <v>101</v>
      </c>
      <c r="K757" s="31" t="s">
        <v>118</v>
      </c>
      <c r="L757" s="31" t="s">
        <v>103</v>
      </c>
      <c r="M757" s="19" t="s">
        <v>104</v>
      </c>
      <c r="N757" s="19" t="s">
        <v>109</v>
      </c>
      <c r="O757" s="27" t="s">
        <v>771</v>
      </c>
      <c r="P757" s="27"/>
      <c r="Q757" s="27" t="s">
        <v>768</v>
      </c>
      <c r="R757" s="27" t="s">
        <v>769</v>
      </c>
      <c r="S757" s="4" t="s">
        <v>109</v>
      </c>
      <c r="T757" s="37" t="s">
        <v>772</v>
      </c>
      <c r="U757" s="37"/>
      <c r="V757" s="4" t="s">
        <v>109</v>
      </c>
      <c r="W757" s="4" t="s">
        <v>104</v>
      </c>
      <c r="X757" s="4" t="s">
        <v>104</v>
      </c>
      <c r="Y757" s="77"/>
      <c r="Z757" s="4" t="s">
        <v>109</v>
      </c>
      <c r="AA757" s="4" t="s">
        <v>104</v>
      </c>
      <c r="AB757" s="4"/>
      <c r="AC757" s="4"/>
      <c r="AD757" s="4"/>
      <c r="AE757" s="4" t="s">
        <v>109</v>
      </c>
      <c r="AF757" s="4"/>
      <c r="AG757" s="4" t="s">
        <v>109</v>
      </c>
      <c r="AH757" s="4"/>
      <c r="AI757" s="4"/>
      <c r="AJ757" s="4"/>
      <c r="AK757" s="4"/>
      <c r="AL757" s="4"/>
      <c r="AM757" s="4"/>
      <c r="AN757" s="4"/>
      <c r="AO757" s="4"/>
      <c r="AP757" s="4"/>
      <c r="AQ757" s="4"/>
      <c r="AR757" s="4"/>
      <c r="AS757" s="4"/>
      <c r="AT757" s="4"/>
      <c r="AU757" s="4"/>
      <c r="AV757" s="4"/>
      <c r="AW757" s="4"/>
      <c r="AX757" s="4"/>
      <c r="AY757" s="4"/>
      <c r="AZ757" s="4" t="s">
        <v>104</v>
      </c>
      <c r="BA757" s="4" t="s">
        <v>104</v>
      </c>
      <c r="BB757" s="4" t="s">
        <v>109</v>
      </c>
      <c r="BC757" s="4" t="s">
        <v>104</v>
      </c>
      <c r="BD757" s="4" t="s">
        <v>109</v>
      </c>
      <c r="BE757" s="4"/>
      <c r="BF757" s="37"/>
      <c r="BG757" s="37"/>
      <c r="BH757" s="4" t="s">
        <v>104</v>
      </c>
      <c r="BI757" s="4" t="s">
        <v>104</v>
      </c>
      <c r="BJ757" s="19" t="s">
        <v>115</v>
      </c>
      <c r="BK757" s="4" t="s">
        <v>109</v>
      </c>
      <c r="BL757" s="4" t="s">
        <v>104</v>
      </c>
      <c r="BM757" s="4"/>
      <c r="BN757" s="4" t="s">
        <v>104</v>
      </c>
      <c r="BO757" s="77"/>
      <c r="BP757" s="37" t="s">
        <v>773</v>
      </c>
      <c r="BQ757" s="37"/>
      <c r="BR757" s="37"/>
      <c r="BS757" s="37"/>
      <c r="BT757" s="37"/>
      <c r="BU757" s="77"/>
      <c r="BV757" s="77"/>
      <c r="BW757" s="77"/>
      <c r="BX757" s="38" t="s">
        <v>774</v>
      </c>
      <c r="BY757" s="77" t="s">
        <v>104</v>
      </c>
      <c r="BZ757" s="77" t="s">
        <v>109</v>
      </c>
      <c r="CA757" s="77" t="s">
        <v>104</v>
      </c>
      <c r="CB757" s="77" t="s">
        <v>109</v>
      </c>
      <c r="CC757" s="77"/>
    </row>
    <row r="758" spans="1:82" s="124" customFormat="1" ht="12.75">
      <c r="A758" s="36">
        <v>2</v>
      </c>
      <c r="B758" s="76" t="s">
        <v>767</v>
      </c>
      <c r="C758" s="76" t="s">
        <v>766</v>
      </c>
      <c r="D758" s="37" t="s">
        <v>735</v>
      </c>
      <c r="E758" s="37" t="s">
        <v>2897</v>
      </c>
      <c r="F758" s="78">
        <v>16329.48</v>
      </c>
      <c r="G758" s="37" t="s">
        <v>100</v>
      </c>
      <c r="H758" s="39"/>
      <c r="I758" s="38">
        <v>2013</v>
      </c>
      <c r="J758" s="38" t="s">
        <v>101</v>
      </c>
      <c r="K758" s="40"/>
      <c r="L758" s="40"/>
      <c r="M758" s="4"/>
      <c r="N758" s="4"/>
      <c r="O758" s="37"/>
      <c r="P758" s="37"/>
      <c r="Q758" s="37"/>
      <c r="R758" s="37" t="s">
        <v>770</v>
      </c>
      <c r="S758" s="4" t="s">
        <v>109</v>
      </c>
      <c r="T758" s="37"/>
      <c r="U758" s="37"/>
      <c r="V758" s="4" t="s">
        <v>109</v>
      </c>
      <c r="W758" s="4" t="s">
        <v>104</v>
      </c>
      <c r="X758" s="4" t="s">
        <v>104</v>
      </c>
      <c r="Y758" s="77"/>
      <c r="Z758" s="4" t="s">
        <v>109</v>
      </c>
      <c r="AA758" s="4" t="s">
        <v>104</v>
      </c>
      <c r="AB758" s="4"/>
      <c r="AC758" s="4"/>
      <c r="AD758" s="4"/>
      <c r="AE758" s="4" t="s">
        <v>109</v>
      </c>
      <c r="AF758" s="4"/>
      <c r="AG758" s="4" t="s">
        <v>109</v>
      </c>
      <c r="AH758" s="4"/>
      <c r="AI758" s="4"/>
      <c r="AJ758" s="4"/>
      <c r="AK758" s="4"/>
      <c r="AL758" s="4"/>
      <c r="AM758" s="4"/>
      <c r="AN758" s="4"/>
      <c r="AO758" s="4"/>
      <c r="AP758" s="4"/>
      <c r="AQ758" s="4"/>
      <c r="AR758" s="4"/>
      <c r="AS758" s="4"/>
      <c r="AT758" s="4"/>
      <c r="AU758" s="4"/>
      <c r="AV758" s="4"/>
      <c r="AW758" s="4"/>
      <c r="AX758" s="4"/>
      <c r="AY758" s="4"/>
      <c r="AZ758" s="4" t="s">
        <v>109</v>
      </c>
      <c r="BA758" s="4" t="s">
        <v>109</v>
      </c>
      <c r="BB758" s="4" t="s">
        <v>109</v>
      </c>
      <c r="BC758" s="4" t="s">
        <v>109</v>
      </c>
      <c r="BD758" s="4" t="s">
        <v>109</v>
      </c>
      <c r="BE758" s="4"/>
      <c r="BF758" s="37"/>
      <c r="BG758" s="37"/>
      <c r="BH758" s="4" t="s">
        <v>109</v>
      </c>
      <c r="BI758" s="4" t="s">
        <v>109</v>
      </c>
      <c r="BJ758" s="4" t="s">
        <v>109</v>
      </c>
      <c r="BK758" s="4" t="s">
        <v>109</v>
      </c>
      <c r="BL758" s="4" t="s">
        <v>104</v>
      </c>
      <c r="BM758" s="4"/>
      <c r="BN758" s="4" t="s">
        <v>104</v>
      </c>
      <c r="BO758" s="77" t="s">
        <v>104</v>
      </c>
      <c r="BP758" s="37"/>
      <c r="BQ758" s="37"/>
      <c r="BR758" s="37"/>
      <c r="BS758" s="37"/>
      <c r="BT758" s="37"/>
      <c r="BU758" s="77"/>
      <c r="BV758" s="77"/>
      <c r="BW758" s="77"/>
      <c r="BX758" s="38" t="s">
        <v>774</v>
      </c>
      <c r="BY758" s="77" t="s">
        <v>104</v>
      </c>
      <c r="BZ758" s="77" t="s">
        <v>109</v>
      </c>
      <c r="CA758" s="77" t="s">
        <v>104</v>
      </c>
      <c r="CB758" s="77" t="s">
        <v>109</v>
      </c>
      <c r="CC758" s="77"/>
    </row>
    <row r="759" spans="1:82" s="48" customFormat="1" ht="12.75">
      <c r="A759" s="36">
        <v>3</v>
      </c>
      <c r="B759" s="30" t="s">
        <v>775</v>
      </c>
      <c r="C759" s="76" t="s">
        <v>766</v>
      </c>
      <c r="D759" s="27"/>
      <c r="E759" s="37" t="s">
        <v>2897</v>
      </c>
      <c r="F759" s="78">
        <v>1222001.79</v>
      </c>
      <c r="G759" s="37" t="s">
        <v>100</v>
      </c>
      <c r="H759" s="28"/>
      <c r="I759" s="29">
        <v>2012</v>
      </c>
      <c r="J759" s="29"/>
      <c r="K759" s="31"/>
      <c r="L759" s="31"/>
      <c r="M759" s="19"/>
      <c r="N759" s="19"/>
      <c r="O759" s="27"/>
      <c r="P759" s="27"/>
      <c r="Q759" s="27"/>
      <c r="R759" s="27"/>
      <c r="S759" s="19"/>
      <c r="T759" s="27"/>
      <c r="U759" s="27"/>
      <c r="V759" s="19"/>
      <c r="W759" s="19"/>
      <c r="X759" s="19"/>
      <c r="Y759" s="8"/>
      <c r="Z759" s="43"/>
      <c r="AA759" s="43"/>
      <c r="AB759" s="43"/>
      <c r="AC759" s="43"/>
      <c r="AD759" s="43"/>
      <c r="AE759" s="43"/>
      <c r="AF759" s="43"/>
      <c r="AG759" s="43"/>
      <c r="AH759" s="43"/>
      <c r="AI759" s="43"/>
      <c r="AJ759" s="43"/>
      <c r="AK759" s="43"/>
      <c r="AL759" s="43"/>
      <c r="AM759" s="43"/>
      <c r="AN759" s="43"/>
      <c r="AO759" s="43"/>
      <c r="AP759" s="43"/>
      <c r="AQ759" s="43"/>
      <c r="AR759" s="43"/>
      <c r="AS759" s="43"/>
      <c r="AT759" s="43"/>
      <c r="AU759" s="43"/>
      <c r="AV759" s="43"/>
      <c r="AW759" s="43"/>
      <c r="AX759" s="43"/>
      <c r="AY759" s="43"/>
      <c r="AZ759" s="43"/>
      <c r="BA759" s="43"/>
      <c r="BB759" s="43"/>
      <c r="BC759" s="43"/>
      <c r="BD759" s="43"/>
      <c r="BE759" s="43"/>
      <c r="BF759" s="41"/>
      <c r="BG759" s="41"/>
      <c r="BH759" s="43"/>
      <c r="BI759" s="43"/>
      <c r="BJ759" s="43"/>
      <c r="BK759" s="43"/>
      <c r="BL759" s="43"/>
      <c r="BM759" s="43"/>
      <c r="BN759" s="43"/>
      <c r="BO759" s="44"/>
      <c r="BP759" s="41"/>
      <c r="BQ759" s="41"/>
      <c r="BR759" s="41"/>
      <c r="BS759" s="41"/>
      <c r="BT759" s="41"/>
      <c r="BU759" s="44"/>
      <c r="BV759" s="44"/>
      <c r="BW759" s="44"/>
      <c r="BX759" s="42"/>
      <c r="BY759" s="44"/>
      <c r="BZ759" s="44"/>
      <c r="CA759" s="44"/>
      <c r="CB759" s="44"/>
      <c r="CC759" s="44"/>
    </row>
    <row r="760" spans="1:82" s="48" customFormat="1" ht="12.75">
      <c r="A760" s="36">
        <v>4</v>
      </c>
      <c r="B760" s="30" t="s">
        <v>776</v>
      </c>
      <c r="C760" s="76" t="s">
        <v>766</v>
      </c>
      <c r="D760" s="27"/>
      <c r="E760" s="37" t="s">
        <v>2897</v>
      </c>
      <c r="F760" s="78">
        <v>30191</v>
      </c>
      <c r="G760" s="37" t="s">
        <v>100</v>
      </c>
      <c r="H760" s="28"/>
      <c r="I760" s="29">
        <v>2018</v>
      </c>
      <c r="J760" s="29"/>
      <c r="K760" s="31"/>
      <c r="L760" s="31"/>
      <c r="M760" s="19"/>
      <c r="N760" s="19"/>
      <c r="O760" s="27"/>
      <c r="P760" s="27"/>
      <c r="Q760" s="27"/>
      <c r="R760" s="27"/>
      <c r="S760" s="19"/>
      <c r="T760" s="27"/>
      <c r="U760" s="27"/>
      <c r="V760" s="19"/>
      <c r="W760" s="19"/>
      <c r="X760" s="19"/>
      <c r="Y760" s="8"/>
      <c r="Z760" s="43"/>
      <c r="AA760" s="43"/>
      <c r="AB760" s="43"/>
      <c r="AC760" s="43"/>
      <c r="AD760" s="43"/>
      <c r="AE760" s="43"/>
      <c r="AF760" s="43"/>
      <c r="AG760" s="43"/>
      <c r="AH760" s="43"/>
      <c r="AI760" s="43"/>
      <c r="AJ760" s="43"/>
      <c r="AK760" s="43"/>
      <c r="AL760" s="43"/>
      <c r="AM760" s="43"/>
      <c r="AN760" s="43"/>
      <c r="AO760" s="43"/>
      <c r="AP760" s="43"/>
      <c r="AQ760" s="43"/>
      <c r="AR760" s="43"/>
      <c r="AS760" s="43"/>
      <c r="AT760" s="43"/>
      <c r="AU760" s="43"/>
      <c r="AV760" s="43"/>
      <c r="AW760" s="43"/>
      <c r="AX760" s="43"/>
      <c r="AY760" s="43"/>
      <c r="AZ760" s="43"/>
      <c r="BA760" s="43"/>
      <c r="BB760" s="43"/>
      <c r="BC760" s="43"/>
      <c r="BD760" s="43"/>
      <c r="BE760" s="43"/>
      <c r="BF760" s="41"/>
      <c r="BG760" s="41"/>
      <c r="BH760" s="43"/>
      <c r="BI760" s="43"/>
      <c r="BJ760" s="43"/>
      <c r="BK760" s="43"/>
      <c r="BL760" s="43"/>
      <c r="BM760" s="43"/>
      <c r="BN760" s="43"/>
      <c r="BO760" s="44"/>
      <c r="BP760" s="41"/>
      <c r="BQ760" s="41"/>
      <c r="BR760" s="41"/>
      <c r="BS760" s="41"/>
      <c r="BT760" s="41"/>
      <c r="BU760" s="44"/>
      <c r="BV760" s="44"/>
      <c r="BW760" s="44"/>
      <c r="BX760" s="42"/>
      <c r="BY760" s="44"/>
      <c r="BZ760" s="44"/>
      <c r="CA760" s="44"/>
      <c r="CB760" s="44"/>
      <c r="CC760" s="44"/>
    </row>
    <row r="761" spans="1:82" s="48" customFormat="1" ht="38.25">
      <c r="A761" s="36">
        <v>5</v>
      </c>
      <c r="B761" s="30" t="s">
        <v>2799</v>
      </c>
      <c r="C761" s="76" t="s">
        <v>766</v>
      </c>
      <c r="D761" s="27"/>
      <c r="E761" s="37" t="s">
        <v>2897</v>
      </c>
      <c r="F761" s="78">
        <v>117547</v>
      </c>
      <c r="G761" s="37" t="s">
        <v>100</v>
      </c>
      <c r="H761" s="28"/>
      <c r="I761" s="29">
        <v>2018</v>
      </c>
      <c r="J761" s="29"/>
      <c r="K761" s="31"/>
      <c r="L761" s="31"/>
      <c r="M761" s="19"/>
      <c r="N761" s="19"/>
      <c r="O761" s="27"/>
      <c r="P761" s="27"/>
      <c r="Q761" s="27"/>
      <c r="R761" s="27"/>
      <c r="S761" s="19"/>
      <c r="T761" s="27"/>
      <c r="U761" s="27"/>
      <c r="V761" s="19"/>
      <c r="W761" s="19"/>
      <c r="X761" s="19"/>
      <c r="Y761" s="8"/>
      <c r="Z761" s="43"/>
      <c r="AA761" s="43"/>
      <c r="AB761" s="43"/>
      <c r="AC761" s="43"/>
      <c r="AD761" s="43"/>
      <c r="AE761" s="43"/>
      <c r="AF761" s="43"/>
      <c r="AG761" s="43"/>
      <c r="AH761" s="43"/>
      <c r="AI761" s="43"/>
      <c r="AJ761" s="43"/>
      <c r="AK761" s="43"/>
      <c r="AL761" s="43"/>
      <c r="AM761" s="43"/>
      <c r="AN761" s="43"/>
      <c r="AO761" s="43"/>
      <c r="AP761" s="43"/>
      <c r="AQ761" s="43"/>
      <c r="AR761" s="43"/>
      <c r="AS761" s="43"/>
      <c r="AT761" s="43"/>
      <c r="AU761" s="43"/>
      <c r="AV761" s="43"/>
      <c r="AW761" s="43"/>
      <c r="AX761" s="43"/>
      <c r="AY761" s="43"/>
      <c r="AZ761" s="43"/>
      <c r="BA761" s="43"/>
      <c r="BB761" s="43"/>
      <c r="BC761" s="43"/>
      <c r="BD761" s="43"/>
      <c r="BE761" s="43"/>
      <c r="BF761" s="41"/>
      <c r="BG761" s="41"/>
      <c r="BH761" s="43"/>
      <c r="BI761" s="43"/>
      <c r="BJ761" s="43"/>
      <c r="BK761" s="43"/>
      <c r="BL761" s="43"/>
      <c r="BM761" s="43"/>
      <c r="BN761" s="43"/>
      <c r="BO761" s="44"/>
      <c r="BP761" s="41"/>
      <c r="BQ761" s="41"/>
      <c r="BR761" s="41"/>
      <c r="BS761" s="41"/>
      <c r="BT761" s="41"/>
      <c r="BU761" s="44"/>
      <c r="BV761" s="44"/>
      <c r="BW761" s="44"/>
      <c r="BX761" s="42"/>
      <c r="BY761" s="44"/>
      <c r="BZ761" s="44"/>
      <c r="CA761" s="44"/>
      <c r="CB761" s="44"/>
      <c r="CC761" s="44"/>
    </row>
    <row r="762" spans="1:82" s="48" customFormat="1" ht="12.75">
      <c r="A762" s="36">
        <v>6</v>
      </c>
      <c r="B762" s="30" t="s">
        <v>788</v>
      </c>
      <c r="C762" s="76"/>
      <c r="D762" s="27"/>
      <c r="E762" s="37" t="s">
        <v>2897</v>
      </c>
      <c r="F762" s="78">
        <v>249796</v>
      </c>
      <c r="G762" s="37" t="s">
        <v>100</v>
      </c>
      <c r="H762" s="28"/>
      <c r="I762" s="29"/>
      <c r="J762" s="29"/>
      <c r="K762" s="31"/>
      <c r="L762" s="31"/>
      <c r="M762" s="19"/>
      <c r="N762" s="19"/>
      <c r="O762" s="27"/>
      <c r="P762" s="27"/>
      <c r="Q762" s="27"/>
      <c r="R762" s="27"/>
      <c r="S762" s="19"/>
      <c r="T762" s="27"/>
      <c r="U762" s="27"/>
      <c r="V762" s="19"/>
      <c r="W762" s="19"/>
      <c r="X762" s="19"/>
      <c r="Y762" s="8"/>
      <c r="Z762" s="43"/>
      <c r="AA762" s="43"/>
      <c r="AB762" s="43"/>
      <c r="AC762" s="43"/>
      <c r="AD762" s="43"/>
      <c r="AE762" s="43"/>
      <c r="AF762" s="43"/>
      <c r="AG762" s="43"/>
      <c r="AH762" s="43"/>
      <c r="AI762" s="43"/>
      <c r="AJ762" s="43"/>
      <c r="AK762" s="43"/>
      <c r="AL762" s="43"/>
      <c r="AM762" s="43"/>
      <c r="AN762" s="43"/>
      <c r="AO762" s="43"/>
      <c r="AP762" s="43"/>
      <c r="AQ762" s="43"/>
      <c r="AR762" s="43"/>
      <c r="AS762" s="43"/>
      <c r="AT762" s="43"/>
      <c r="AU762" s="43"/>
      <c r="AV762" s="43"/>
      <c r="AW762" s="43"/>
      <c r="AX762" s="43"/>
      <c r="AY762" s="43"/>
      <c r="AZ762" s="43"/>
      <c r="BA762" s="43"/>
      <c r="BB762" s="43"/>
      <c r="BC762" s="43"/>
      <c r="BD762" s="43"/>
      <c r="BE762" s="43"/>
      <c r="BF762" s="41"/>
      <c r="BG762" s="41"/>
      <c r="BH762" s="43"/>
      <c r="BI762" s="43"/>
      <c r="BJ762" s="43"/>
      <c r="BK762" s="43"/>
      <c r="BL762" s="43"/>
      <c r="BM762" s="43"/>
      <c r="BN762" s="43"/>
      <c r="BO762" s="44"/>
      <c r="BP762" s="41"/>
      <c r="BQ762" s="41"/>
      <c r="BR762" s="41"/>
      <c r="BS762" s="41"/>
      <c r="BT762" s="41"/>
      <c r="BU762" s="44"/>
      <c r="BV762" s="44"/>
      <c r="BW762" s="44"/>
      <c r="BX762" s="42"/>
      <c r="BY762" s="44"/>
      <c r="BZ762" s="44"/>
      <c r="CA762" s="44"/>
      <c r="CB762" s="44"/>
      <c r="CC762" s="44"/>
    </row>
    <row r="763" spans="1:82" s="48" customFormat="1" ht="12.75">
      <c r="A763" s="36">
        <v>7</v>
      </c>
      <c r="B763" s="30" t="s">
        <v>777</v>
      </c>
      <c r="C763" s="76" t="s">
        <v>766</v>
      </c>
      <c r="D763" s="27"/>
      <c r="E763" s="37" t="s">
        <v>2897</v>
      </c>
      <c r="F763" s="78">
        <v>55933.14</v>
      </c>
      <c r="G763" s="37" t="s">
        <v>100</v>
      </c>
      <c r="H763" s="28"/>
      <c r="I763" s="29">
        <v>2012</v>
      </c>
      <c r="J763" s="29"/>
      <c r="K763" s="31"/>
      <c r="L763" s="31"/>
      <c r="M763" s="19"/>
      <c r="N763" s="19"/>
      <c r="O763" s="27"/>
      <c r="P763" s="27"/>
      <c r="Q763" s="27"/>
      <c r="R763" s="27"/>
      <c r="S763" s="19"/>
      <c r="T763" s="27"/>
      <c r="U763" s="27"/>
      <c r="V763" s="19"/>
      <c r="W763" s="19"/>
      <c r="X763" s="19"/>
      <c r="Y763" s="8"/>
      <c r="Z763" s="43"/>
      <c r="AA763" s="43"/>
      <c r="AB763" s="43"/>
      <c r="AC763" s="43"/>
      <c r="AD763" s="43"/>
      <c r="AE763" s="43"/>
      <c r="AF763" s="43"/>
      <c r="AG763" s="43"/>
      <c r="AH763" s="43"/>
      <c r="AI763" s="43"/>
      <c r="AJ763" s="43"/>
      <c r="AK763" s="43"/>
      <c r="AL763" s="43"/>
      <c r="AM763" s="43"/>
      <c r="AN763" s="43"/>
      <c r="AO763" s="43"/>
      <c r="AP763" s="43"/>
      <c r="AQ763" s="43"/>
      <c r="AR763" s="43"/>
      <c r="AS763" s="43"/>
      <c r="AT763" s="43"/>
      <c r="AU763" s="43"/>
      <c r="AV763" s="43"/>
      <c r="AW763" s="43"/>
      <c r="AX763" s="43"/>
      <c r="AY763" s="43"/>
      <c r="AZ763" s="43"/>
      <c r="BA763" s="43"/>
      <c r="BB763" s="43"/>
      <c r="BC763" s="43"/>
      <c r="BD763" s="43"/>
      <c r="BE763" s="43"/>
      <c r="BF763" s="41"/>
      <c r="BG763" s="41"/>
      <c r="BH763" s="43"/>
      <c r="BI763" s="43"/>
      <c r="BJ763" s="43"/>
      <c r="BK763" s="43"/>
      <c r="BL763" s="43"/>
      <c r="BM763" s="43"/>
      <c r="BN763" s="43"/>
      <c r="BO763" s="44"/>
      <c r="BP763" s="41"/>
      <c r="BQ763" s="41"/>
      <c r="BR763" s="41"/>
      <c r="BS763" s="41"/>
      <c r="BT763" s="41"/>
      <c r="BU763" s="44"/>
      <c r="BV763" s="44"/>
      <c r="BW763" s="44"/>
      <c r="BX763" s="42"/>
      <c r="BY763" s="44"/>
      <c r="BZ763" s="44"/>
      <c r="CA763" s="44"/>
      <c r="CB763" s="44"/>
      <c r="CC763" s="44"/>
    </row>
    <row r="764" spans="1:82" s="48" customFormat="1" ht="12.75">
      <c r="A764" s="36">
        <v>8</v>
      </c>
      <c r="B764" s="30" t="s">
        <v>176</v>
      </c>
      <c r="C764" s="76" t="s">
        <v>766</v>
      </c>
      <c r="D764" s="27"/>
      <c r="E764" s="37" t="s">
        <v>2897</v>
      </c>
      <c r="F764" s="78">
        <v>121699.67</v>
      </c>
      <c r="G764" s="37" t="s">
        <v>100</v>
      </c>
      <c r="H764" s="28"/>
      <c r="I764" s="29">
        <v>2012</v>
      </c>
      <c r="J764" s="29"/>
      <c r="K764" s="31"/>
      <c r="L764" s="31"/>
      <c r="M764" s="19"/>
      <c r="N764" s="19"/>
      <c r="O764" s="27"/>
      <c r="P764" s="27"/>
      <c r="Q764" s="27"/>
      <c r="R764" s="27"/>
      <c r="S764" s="19"/>
      <c r="T764" s="27"/>
      <c r="U764" s="27"/>
      <c r="V764" s="19"/>
      <c r="W764" s="19"/>
      <c r="X764" s="19"/>
      <c r="Y764" s="8"/>
      <c r="Z764" s="43"/>
      <c r="AA764" s="43"/>
      <c r="AB764" s="43"/>
      <c r="AC764" s="43"/>
      <c r="AD764" s="43"/>
      <c r="AE764" s="43"/>
      <c r="AF764" s="43"/>
      <c r="AG764" s="43"/>
      <c r="AH764" s="43"/>
      <c r="AI764" s="43"/>
      <c r="AJ764" s="43"/>
      <c r="AK764" s="43"/>
      <c r="AL764" s="43"/>
      <c r="AM764" s="43"/>
      <c r="AN764" s="43"/>
      <c r="AO764" s="43"/>
      <c r="AP764" s="43"/>
      <c r="AQ764" s="43"/>
      <c r="AR764" s="43"/>
      <c r="AS764" s="43"/>
      <c r="AT764" s="43"/>
      <c r="AU764" s="43"/>
      <c r="AV764" s="43"/>
      <c r="AW764" s="43"/>
      <c r="AX764" s="43"/>
      <c r="AY764" s="43"/>
      <c r="AZ764" s="43"/>
      <c r="BA764" s="43"/>
      <c r="BB764" s="43"/>
      <c r="BC764" s="43"/>
      <c r="BD764" s="43"/>
      <c r="BE764" s="43"/>
      <c r="BF764" s="41"/>
      <c r="BG764" s="41"/>
      <c r="BH764" s="43"/>
      <c r="BI764" s="43"/>
      <c r="BJ764" s="43"/>
      <c r="BK764" s="43"/>
      <c r="BL764" s="43"/>
      <c r="BM764" s="43"/>
      <c r="BN764" s="43"/>
      <c r="BO764" s="44"/>
      <c r="BP764" s="41"/>
      <c r="BQ764" s="41"/>
      <c r="BR764" s="41"/>
      <c r="BS764" s="41"/>
      <c r="BT764" s="41"/>
      <c r="BU764" s="44"/>
      <c r="BV764" s="44"/>
      <c r="BW764" s="44"/>
      <c r="BX764" s="42"/>
      <c r="BY764" s="44"/>
      <c r="BZ764" s="44"/>
      <c r="CA764" s="44"/>
      <c r="CB764" s="44"/>
      <c r="CC764" s="44"/>
    </row>
    <row r="765" spans="1:82" s="48" customFormat="1" ht="12.75">
      <c r="A765" s="36">
        <v>9</v>
      </c>
      <c r="B765" s="30" t="s">
        <v>175</v>
      </c>
      <c r="C765" s="76" t="s">
        <v>766</v>
      </c>
      <c r="D765" s="27"/>
      <c r="E765" s="37" t="s">
        <v>2897</v>
      </c>
      <c r="F765" s="78">
        <v>106332.97</v>
      </c>
      <c r="G765" s="37" t="s">
        <v>100</v>
      </c>
      <c r="H765" s="28"/>
      <c r="I765" s="29">
        <v>2012</v>
      </c>
      <c r="J765" s="29"/>
      <c r="K765" s="31"/>
      <c r="L765" s="31"/>
      <c r="M765" s="19"/>
      <c r="N765" s="19"/>
      <c r="O765" s="27"/>
      <c r="P765" s="27"/>
      <c r="Q765" s="27"/>
      <c r="R765" s="27"/>
      <c r="S765" s="19"/>
      <c r="T765" s="27"/>
      <c r="U765" s="27"/>
      <c r="V765" s="19"/>
      <c r="W765" s="19"/>
      <c r="X765" s="19"/>
      <c r="Y765" s="8"/>
      <c r="Z765" s="43"/>
      <c r="AA765" s="43"/>
      <c r="AB765" s="43"/>
      <c r="AC765" s="43"/>
      <c r="AD765" s="43"/>
      <c r="AE765" s="43"/>
      <c r="AF765" s="43"/>
      <c r="AG765" s="43"/>
      <c r="AH765" s="43"/>
      <c r="AI765" s="43"/>
      <c r="AJ765" s="43"/>
      <c r="AK765" s="43"/>
      <c r="AL765" s="43"/>
      <c r="AM765" s="43"/>
      <c r="AN765" s="43"/>
      <c r="AO765" s="43"/>
      <c r="AP765" s="43"/>
      <c r="AQ765" s="43"/>
      <c r="AR765" s="43"/>
      <c r="AS765" s="43"/>
      <c r="AT765" s="43"/>
      <c r="AU765" s="43"/>
      <c r="AV765" s="43"/>
      <c r="AW765" s="43"/>
      <c r="AX765" s="43"/>
      <c r="AY765" s="43"/>
      <c r="AZ765" s="43"/>
      <c r="BA765" s="43"/>
      <c r="BB765" s="43"/>
      <c r="BC765" s="43"/>
      <c r="BD765" s="43"/>
      <c r="BE765" s="43"/>
      <c r="BF765" s="41"/>
      <c r="BG765" s="41"/>
      <c r="BH765" s="43"/>
      <c r="BI765" s="43"/>
      <c r="BJ765" s="43"/>
      <c r="BK765" s="43"/>
      <c r="BL765" s="43"/>
      <c r="BM765" s="43"/>
      <c r="BN765" s="43"/>
      <c r="BO765" s="44"/>
      <c r="BP765" s="41"/>
      <c r="BQ765" s="41"/>
      <c r="BR765" s="41"/>
      <c r="BS765" s="41"/>
      <c r="BT765" s="41"/>
      <c r="BU765" s="44"/>
      <c r="BV765" s="44"/>
      <c r="BW765" s="44"/>
      <c r="BX765" s="42"/>
      <c r="BY765" s="44"/>
      <c r="BZ765" s="44"/>
      <c r="CA765" s="44"/>
      <c r="CB765" s="44"/>
      <c r="CC765" s="44"/>
    </row>
    <row r="766" spans="1:82" s="48" customFormat="1" ht="12.75">
      <c r="A766" s="36">
        <v>10</v>
      </c>
      <c r="B766" s="30" t="s">
        <v>177</v>
      </c>
      <c r="C766" s="76" t="s">
        <v>766</v>
      </c>
      <c r="D766" s="27"/>
      <c r="E766" s="37" t="s">
        <v>2897</v>
      </c>
      <c r="F766" s="78">
        <v>345641.33</v>
      </c>
      <c r="G766" s="37" t="s">
        <v>100</v>
      </c>
      <c r="H766" s="28"/>
      <c r="I766" s="29">
        <v>2012</v>
      </c>
      <c r="J766" s="29"/>
      <c r="K766" s="31"/>
      <c r="L766" s="31"/>
      <c r="M766" s="19"/>
      <c r="N766" s="19"/>
      <c r="O766" s="27"/>
      <c r="P766" s="27"/>
      <c r="Q766" s="27"/>
      <c r="R766" s="27"/>
      <c r="S766" s="19"/>
      <c r="T766" s="27"/>
      <c r="U766" s="27"/>
      <c r="V766" s="19"/>
      <c r="W766" s="19"/>
      <c r="X766" s="19"/>
      <c r="Y766" s="8"/>
      <c r="Z766" s="43"/>
      <c r="AA766" s="43"/>
      <c r="AB766" s="43"/>
      <c r="AC766" s="43"/>
      <c r="AD766" s="43"/>
      <c r="AE766" s="43"/>
      <c r="AF766" s="43"/>
      <c r="AG766" s="43"/>
      <c r="AH766" s="43"/>
      <c r="AI766" s="43"/>
      <c r="AJ766" s="43"/>
      <c r="AK766" s="43"/>
      <c r="AL766" s="43"/>
      <c r="AM766" s="43"/>
      <c r="AN766" s="43"/>
      <c r="AO766" s="43"/>
      <c r="AP766" s="43"/>
      <c r="AQ766" s="43"/>
      <c r="AR766" s="43"/>
      <c r="AS766" s="43"/>
      <c r="AT766" s="43"/>
      <c r="AU766" s="43"/>
      <c r="AV766" s="43"/>
      <c r="AW766" s="43"/>
      <c r="AX766" s="43"/>
      <c r="AY766" s="43"/>
      <c r="AZ766" s="43"/>
      <c r="BA766" s="43"/>
      <c r="BB766" s="43"/>
      <c r="BC766" s="43"/>
      <c r="BD766" s="43"/>
      <c r="BE766" s="43"/>
      <c r="BF766" s="41"/>
      <c r="BG766" s="41"/>
      <c r="BH766" s="43"/>
      <c r="BI766" s="43"/>
      <c r="BJ766" s="43"/>
      <c r="BK766" s="43"/>
      <c r="BL766" s="43"/>
      <c r="BM766" s="43"/>
      <c r="BN766" s="43"/>
      <c r="BO766" s="44"/>
      <c r="BP766" s="41"/>
      <c r="BQ766" s="41"/>
      <c r="BR766" s="41"/>
      <c r="BS766" s="41"/>
      <c r="BT766" s="41"/>
      <c r="BU766" s="44"/>
      <c r="BV766" s="44"/>
      <c r="BW766" s="44"/>
      <c r="BX766" s="42"/>
      <c r="BY766" s="44"/>
      <c r="BZ766" s="44"/>
      <c r="CA766" s="44"/>
      <c r="CB766" s="44"/>
      <c r="CC766" s="44"/>
    </row>
    <row r="767" spans="1:82" s="46" customFormat="1" ht="12.75">
      <c r="A767" s="36">
        <v>11</v>
      </c>
      <c r="B767" s="7" t="s">
        <v>1165</v>
      </c>
      <c r="C767" s="21"/>
      <c r="D767" s="21"/>
      <c r="E767" s="37" t="s">
        <v>2898</v>
      </c>
      <c r="F767" s="78">
        <v>257790.88</v>
      </c>
      <c r="G767" s="37" t="s">
        <v>100</v>
      </c>
      <c r="H767" s="21"/>
      <c r="I767" s="21"/>
      <c r="J767" s="47"/>
      <c r="K767" s="47"/>
      <c r="L767" s="47"/>
      <c r="M767" s="47"/>
      <c r="N767" s="47"/>
      <c r="O767" s="47"/>
      <c r="P767" s="47"/>
      <c r="Q767" s="47"/>
      <c r="R767" s="47"/>
      <c r="S767" s="47"/>
      <c r="T767" s="47"/>
      <c r="U767" s="47"/>
      <c r="V767" s="47"/>
      <c r="W767" s="47"/>
      <c r="X767" s="47"/>
      <c r="Y767" s="47"/>
    </row>
    <row r="768" spans="1:82" s="46" customFormat="1" ht="12.75">
      <c r="A768" s="36">
        <v>12</v>
      </c>
      <c r="B768" s="7" t="s">
        <v>778</v>
      </c>
      <c r="C768" s="21" t="s">
        <v>779</v>
      </c>
      <c r="D768" s="21"/>
      <c r="E768" s="37" t="s">
        <v>2898</v>
      </c>
      <c r="F768" s="78">
        <v>2687.56</v>
      </c>
      <c r="G768" s="37" t="s">
        <v>100</v>
      </c>
      <c r="H768" s="21"/>
      <c r="I768" s="21"/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47"/>
      <c r="U768" s="47"/>
      <c r="V768" s="47"/>
      <c r="W768" s="47"/>
      <c r="X768" s="47"/>
      <c r="Y768" s="47"/>
    </row>
    <row r="769" spans="1:81" s="32" customFormat="1" ht="15">
      <c r="A769" s="318"/>
      <c r="F769" s="269"/>
      <c r="G769" s="108"/>
    </row>
    <row r="770" spans="1:81" s="32" customFormat="1" ht="15">
      <c r="A770" s="318"/>
      <c r="F770" s="269"/>
      <c r="G770" s="108"/>
    </row>
    <row r="771" spans="1:81" s="24" customFormat="1">
      <c r="A771" s="112">
        <v>43</v>
      </c>
      <c r="B771" s="111" t="s">
        <v>344</v>
      </c>
      <c r="C771" s="79"/>
      <c r="D771" s="23"/>
      <c r="E771" s="23"/>
      <c r="F771" s="262"/>
      <c r="G771" s="43"/>
      <c r="H771" s="23"/>
      <c r="I771" s="23"/>
      <c r="J771" s="23"/>
      <c r="K771" s="23"/>
      <c r="L771" s="23"/>
      <c r="M771" s="23"/>
      <c r="N771" s="23"/>
      <c r="O771" s="23"/>
      <c r="P771" s="23"/>
      <c r="Q771" s="23"/>
    </row>
    <row r="772" spans="1:81" s="25" customFormat="1" ht="12.75" customHeight="1">
      <c r="A772" s="316" t="s">
        <v>0</v>
      </c>
      <c r="B772" s="275" t="s">
        <v>48</v>
      </c>
      <c r="C772" s="275" t="s">
        <v>27</v>
      </c>
      <c r="D772" s="275" t="s">
        <v>148</v>
      </c>
      <c r="E772" s="275" t="s">
        <v>2916</v>
      </c>
      <c r="F772" s="275" t="s">
        <v>2907</v>
      </c>
      <c r="G772" s="275" t="s">
        <v>19</v>
      </c>
      <c r="H772" s="275" t="s">
        <v>49</v>
      </c>
      <c r="I772" s="275" t="s">
        <v>50</v>
      </c>
      <c r="J772" s="275" t="s">
        <v>1147</v>
      </c>
      <c r="K772" s="275" t="s">
        <v>51</v>
      </c>
      <c r="L772" s="275"/>
      <c r="M772" s="275"/>
      <c r="N772" s="275"/>
      <c r="O772" s="275" t="s">
        <v>52</v>
      </c>
      <c r="P772" s="275"/>
      <c r="Q772" s="275"/>
      <c r="R772" s="275"/>
      <c r="S772" s="275" t="s">
        <v>53</v>
      </c>
      <c r="T772" s="275" t="s">
        <v>54</v>
      </c>
      <c r="U772" s="275" t="s">
        <v>55</v>
      </c>
      <c r="V772" s="275" t="s">
        <v>56</v>
      </c>
      <c r="W772" s="275" t="s">
        <v>57</v>
      </c>
      <c r="X772" s="275" t="s">
        <v>159</v>
      </c>
      <c r="Y772" s="275" t="s">
        <v>72</v>
      </c>
      <c r="Z772" s="294" t="s">
        <v>58</v>
      </c>
      <c r="AA772" s="294" t="s">
        <v>167</v>
      </c>
      <c r="AB772" s="294"/>
      <c r="AC772" s="294"/>
      <c r="AD772" s="294"/>
      <c r="AE772" s="294"/>
      <c r="AF772" s="294"/>
      <c r="AG772" s="294" t="s">
        <v>164</v>
      </c>
      <c r="AH772" s="294"/>
      <c r="AI772" s="294"/>
      <c r="AJ772" s="294" t="s">
        <v>59</v>
      </c>
      <c r="AK772" s="294"/>
      <c r="AL772" s="294" t="s">
        <v>60</v>
      </c>
      <c r="AM772" s="294"/>
      <c r="AN772" s="294" t="s">
        <v>302</v>
      </c>
      <c r="AO772" s="294"/>
      <c r="AP772" s="294"/>
      <c r="AQ772" s="294"/>
      <c r="AR772" s="294"/>
      <c r="AS772" s="294"/>
      <c r="AT772" s="294"/>
      <c r="AU772" s="294"/>
      <c r="AV772" s="294"/>
      <c r="AW772" s="294"/>
      <c r="AX772" s="294"/>
      <c r="AY772" s="294"/>
      <c r="AZ772" s="297" t="s">
        <v>5</v>
      </c>
      <c r="BA772" s="297"/>
      <c r="BB772" s="297"/>
      <c r="BC772" s="297"/>
      <c r="BD772" s="297"/>
      <c r="BE772" s="297"/>
      <c r="BF772" s="297"/>
      <c r="BG772" s="297"/>
      <c r="BH772" s="297"/>
      <c r="BI772" s="297"/>
      <c r="BJ772" s="297"/>
      <c r="BK772" s="297"/>
      <c r="BL772" s="297"/>
      <c r="BM772" s="297"/>
      <c r="BN772" s="299" t="s">
        <v>61</v>
      </c>
      <c r="BO772" s="299"/>
      <c r="BP772" s="299"/>
      <c r="BQ772" s="299"/>
      <c r="BR772" s="299"/>
      <c r="BS772" s="299"/>
      <c r="BT772" s="299"/>
      <c r="BU772" s="299"/>
      <c r="BV772" s="299"/>
      <c r="BW772" s="299"/>
      <c r="BX772" s="299"/>
      <c r="BY772" s="299"/>
      <c r="BZ772" s="299"/>
      <c r="CA772" s="299"/>
      <c r="CB772" s="299"/>
      <c r="CC772" s="299"/>
    </row>
    <row r="773" spans="1:81" s="26" customFormat="1" ht="77.25" thickBot="1">
      <c r="A773" s="317"/>
      <c r="B773" s="276"/>
      <c r="C773" s="276"/>
      <c r="D773" s="276"/>
      <c r="E773" s="276"/>
      <c r="F773" s="276"/>
      <c r="G773" s="276"/>
      <c r="H773" s="276"/>
      <c r="I773" s="276"/>
      <c r="J773" s="276"/>
      <c r="K773" s="224" t="s">
        <v>62</v>
      </c>
      <c r="L773" s="224" t="s">
        <v>63</v>
      </c>
      <c r="M773" s="224" t="s">
        <v>64</v>
      </c>
      <c r="N773" s="224" t="s">
        <v>65</v>
      </c>
      <c r="O773" s="224" t="s">
        <v>66</v>
      </c>
      <c r="P773" s="224" t="s">
        <v>67</v>
      </c>
      <c r="Q773" s="224" t="s">
        <v>68</v>
      </c>
      <c r="R773" s="224" t="s">
        <v>69</v>
      </c>
      <c r="S773" s="276"/>
      <c r="T773" s="276"/>
      <c r="U773" s="276"/>
      <c r="V773" s="276"/>
      <c r="W773" s="276"/>
      <c r="X773" s="276"/>
      <c r="Y773" s="276"/>
      <c r="Z773" s="295"/>
      <c r="AA773" s="296" t="s">
        <v>28</v>
      </c>
      <c r="AB773" s="296" t="s">
        <v>165</v>
      </c>
      <c r="AC773" s="296" t="s">
        <v>166</v>
      </c>
      <c r="AD773" s="296" t="s">
        <v>70</v>
      </c>
      <c r="AE773" s="296" t="s">
        <v>71</v>
      </c>
      <c r="AF773" s="296" t="s">
        <v>72</v>
      </c>
      <c r="AG773" s="296" t="s">
        <v>73</v>
      </c>
      <c r="AH773" s="296" t="s">
        <v>30</v>
      </c>
      <c r="AI773" s="296" t="s">
        <v>72</v>
      </c>
      <c r="AJ773" s="296" t="s">
        <v>29</v>
      </c>
      <c r="AK773" s="296" t="s">
        <v>72</v>
      </c>
      <c r="AL773" s="296" t="s">
        <v>74</v>
      </c>
      <c r="AM773" s="296" t="s">
        <v>75</v>
      </c>
      <c r="AN773" s="296" t="s">
        <v>76</v>
      </c>
      <c r="AO773" s="296" t="s">
        <v>77</v>
      </c>
      <c r="AP773" s="296" t="s">
        <v>78</v>
      </c>
      <c r="AQ773" s="296" t="s">
        <v>79</v>
      </c>
      <c r="AR773" s="296" t="s">
        <v>80</v>
      </c>
      <c r="AS773" s="296" t="s">
        <v>81</v>
      </c>
      <c r="AT773" s="296" t="s">
        <v>82</v>
      </c>
      <c r="AU773" s="296" t="s">
        <v>303</v>
      </c>
      <c r="AV773" s="296" t="s">
        <v>83</v>
      </c>
      <c r="AW773" s="296" t="s">
        <v>84</v>
      </c>
      <c r="AX773" s="296" t="s">
        <v>85</v>
      </c>
      <c r="AY773" s="296" t="s">
        <v>169</v>
      </c>
      <c r="AZ773" s="298" t="s">
        <v>86</v>
      </c>
      <c r="BA773" s="298" t="s">
        <v>87</v>
      </c>
      <c r="BB773" s="298" t="s">
        <v>88</v>
      </c>
      <c r="BC773" s="298" t="s">
        <v>89</v>
      </c>
      <c r="BD773" s="298" t="s">
        <v>90</v>
      </c>
      <c r="BE773" s="298" t="s">
        <v>162</v>
      </c>
      <c r="BF773" s="298" t="s">
        <v>149</v>
      </c>
      <c r="BG773" s="298" t="s">
        <v>150</v>
      </c>
      <c r="BH773" s="298" t="s">
        <v>20</v>
      </c>
      <c r="BI773" s="298" t="s">
        <v>21</v>
      </c>
      <c r="BJ773" s="298" t="s">
        <v>22</v>
      </c>
      <c r="BK773" s="298" t="s">
        <v>91</v>
      </c>
      <c r="BL773" s="298" t="s">
        <v>23</v>
      </c>
      <c r="BM773" s="298" t="s">
        <v>24</v>
      </c>
      <c r="BN773" s="300" t="s">
        <v>25</v>
      </c>
      <c r="BO773" s="300" t="s">
        <v>18</v>
      </c>
      <c r="BP773" s="300" t="s">
        <v>151</v>
      </c>
      <c r="BQ773" s="300" t="s">
        <v>152</v>
      </c>
      <c r="BR773" s="300" t="s">
        <v>153</v>
      </c>
      <c r="BS773" s="300" t="s">
        <v>154</v>
      </c>
      <c r="BT773" s="300" t="s">
        <v>155</v>
      </c>
      <c r="BU773" s="300" t="s">
        <v>92</v>
      </c>
      <c r="BV773" s="300" t="s">
        <v>93</v>
      </c>
      <c r="BW773" s="300" t="s">
        <v>94</v>
      </c>
      <c r="BX773" s="300" t="s">
        <v>156</v>
      </c>
      <c r="BY773" s="300" t="s">
        <v>95</v>
      </c>
      <c r="BZ773" s="300" t="s">
        <v>163</v>
      </c>
      <c r="CA773" s="300" t="s">
        <v>96</v>
      </c>
      <c r="CB773" s="300" t="s">
        <v>97</v>
      </c>
      <c r="CC773" s="300" t="s">
        <v>24</v>
      </c>
    </row>
    <row r="774" spans="1:81" s="48" customFormat="1" ht="64.5" thickTop="1">
      <c r="A774" s="36">
        <v>1</v>
      </c>
      <c r="B774" s="30" t="s">
        <v>1396</v>
      </c>
      <c r="C774" s="30" t="s">
        <v>1950</v>
      </c>
      <c r="D774" s="27" t="s">
        <v>1295</v>
      </c>
      <c r="E774" s="33" t="s">
        <v>2896</v>
      </c>
      <c r="F774" s="78">
        <v>26131175</v>
      </c>
      <c r="G774" s="27" t="s">
        <v>157</v>
      </c>
      <c r="H774" s="28">
        <v>7466.05</v>
      </c>
      <c r="I774" s="29">
        <v>1913</v>
      </c>
      <c r="J774" s="29" t="s">
        <v>101</v>
      </c>
      <c r="K774" s="29">
        <v>5</v>
      </c>
      <c r="L774" s="29">
        <v>1</v>
      </c>
      <c r="M774" s="19" t="s">
        <v>104</v>
      </c>
      <c r="N774" s="19" t="s">
        <v>104</v>
      </c>
      <c r="O774" s="27" t="s">
        <v>873</v>
      </c>
      <c r="P774" s="27" t="s">
        <v>1951</v>
      </c>
      <c r="Q774" s="27" t="s">
        <v>815</v>
      </c>
      <c r="R774" s="27" t="s">
        <v>823</v>
      </c>
      <c r="S774" s="19" t="s">
        <v>109</v>
      </c>
      <c r="T774" s="27" t="s">
        <v>1153</v>
      </c>
      <c r="U774" s="27" t="s">
        <v>1952</v>
      </c>
      <c r="V774" s="19" t="s">
        <v>109</v>
      </c>
      <c r="W774" s="19" t="s">
        <v>104</v>
      </c>
      <c r="X774" s="19" t="s">
        <v>104</v>
      </c>
      <c r="Y774" s="8"/>
      <c r="Z774" s="19" t="s">
        <v>104</v>
      </c>
      <c r="AA774" s="19" t="s">
        <v>104</v>
      </c>
      <c r="AB774" s="19"/>
      <c r="AC774" s="19"/>
      <c r="AD774" s="19"/>
      <c r="AE774" s="19" t="s">
        <v>109</v>
      </c>
      <c r="AF774" s="19"/>
      <c r="AG774" s="19" t="s">
        <v>109</v>
      </c>
      <c r="AH774" s="19" t="s">
        <v>441</v>
      </c>
      <c r="AI774" s="19"/>
      <c r="AJ774" s="19" t="s">
        <v>441</v>
      </c>
      <c r="AK774" s="19"/>
      <c r="AL774" s="19" t="s">
        <v>111</v>
      </c>
      <c r="AM774" s="19" t="s">
        <v>1772</v>
      </c>
      <c r="AN774" s="19" t="s">
        <v>441</v>
      </c>
      <c r="AO774" s="19" t="s">
        <v>441</v>
      </c>
      <c r="AP774" s="19" t="s">
        <v>441</v>
      </c>
      <c r="AQ774" s="19" t="s">
        <v>441</v>
      </c>
      <c r="AR774" s="19" t="s">
        <v>441</v>
      </c>
      <c r="AS774" s="19"/>
      <c r="AT774" s="19"/>
      <c r="AU774" s="19" t="s">
        <v>441</v>
      </c>
      <c r="AV774" s="19" t="s">
        <v>441</v>
      </c>
      <c r="AW774" s="19" t="s">
        <v>441</v>
      </c>
      <c r="AX774" s="19" t="s">
        <v>441</v>
      </c>
      <c r="AY774" s="19" t="s">
        <v>441</v>
      </c>
      <c r="AZ774" s="19" t="s">
        <v>104</v>
      </c>
      <c r="BA774" s="19" t="s">
        <v>104</v>
      </c>
      <c r="BB774" s="19" t="s">
        <v>109</v>
      </c>
      <c r="BC774" s="19" t="s">
        <v>109</v>
      </c>
      <c r="BD774" s="19" t="s">
        <v>109</v>
      </c>
      <c r="BE774" s="19"/>
      <c r="BF774" s="27" t="s">
        <v>1953</v>
      </c>
      <c r="BG774" s="27" t="s">
        <v>441</v>
      </c>
      <c r="BH774" s="19" t="s">
        <v>109</v>
      </c>
      <c r="BI774" s="19" t="s">
        <v>104</v>
      </c>
      <c r="BJ774" s="19" t="s">
        <v>115</v>
      </c>
      <c r="BK774" s="19" t="s">
        <v>104</v>
      </c>
      <c r="BL774" s="19" t="s">
        <v>104</v>
      </c>
      <c r="BM774" s="19" t="s">
        <v>1954</v>
      </c>
      <c r="BN774" s="19" t="s">
        <v>104</v>
      </c>
      <c r="BO774" s="19" t="s">
        <v>2042</v>
      </c>
      <c r="BP774" s="27" t="s">
        <v>1855</v>
      </c>
      <c r="BQ774" s="27">
        <v>0</v>
      </c>
      <c r="BR774" s="27" t="s">
        <v>1181</v>
      </c>
      <c r="BS774" s="27" t="s">
        <v>103</v>
      </c>
      <c r="BT774" s="27" t="s">
        <v>121</v>
      </c>
      <c r="BU774" s="8" t="s">
        <v>109</v>
      </c>
      <c r="BV774" s="8" t="s">
        <v>109</v>
      </c>
      <c r="BW774" s="8" t="s">
        <v>109</v>
      </c>
      <c r="BX774" s="29" t="s">
        <v>441</v>
      </c>
      <c r="BY774" s="8" t="s">
        <v>104</v>
      </c>
      <c r="BZ774" s="8" t="s">
        <v>109</v>
      </c>
      <c r="CA774" s="8" t="s">
        <v>104</v>
      </c>
      <c r="CB774" s="8" t="s">
        <v>109</v>
      </c>
      <c r="CC774" s="8" t="s">
        <v>1955</v>
      </c>
    </row>
    <row r="775" spans="1:81" s="48" customFormat="1" ht="63.75">
      <c r="A775" s="36">
        <v>2</v>
      </c>
      <c r="B775" s="30" t="s">
        <v>812</v>
      </c>
      <c r="C775" s="30" t="s">
        <v>1950</v>
      </c>
      <c r="D775" s="27" t="s">
        <v>1295</v>
      </c>
      <c r="E775" s="33" t="s">
        <v>2896</v>
      </c>
      <c r="F775" s="78">
        <v>36000</v>
      </c>
      <c r="G775" s="27" t="s">
        <v>157</v>
      </c>
      <c r="H775" s="28">
        <v>24</v>
      </c>
      <c r="I775" s="29" t="s">
        <v>798</v>
      </c>
      <c r="J775" s="29" t="s">
        <v>955</v>
      </c>
      <c r="K775" s="29">
        <v>1</v>
      </c>
      <c r="L775" s="29">
        <v>0</v>
      </c>
      <c r="M775" s="19" t="s">
        <v>109</v>
      </c>
      <c r="N775" s="19" t="s">
        <v>109</v>
      </c>
      <c r="O775" s="27" t="s">
        <v>141</v>
      </c>
      <c r="P775" s="27" t="s">
        <v>815</v>
      </c>
      <c r="Q775" s="27" t="s">
        <v>815</v>
      </c>
      <c r="R775" s="27" t="s">
        <v>108</v>
      </c>
      <c r="S775" s="19" t="s">
        <v>109</v>
      </c>
      <c r="T775" s="27" t="s">
        <v>961</v>
      </c>
      <c r="U775" s="27" t="s">
        <v>441</v>
      </c>
      <c r="V775" s="19" t="s">
        <v>109</v>
      </c>
      <c r="W775" s="19" t="s">
        <v>109</v>
      </c>
      <c r="X775" s="19" t="s">
        <v>104</v>
      </c>
      <c r="Y775" s="8"/>
      <c r="Z775" s="19" t="s">
        <v>109</v>
      </c>
      <c r="AA775" s="19" t="s">
        <v>104</v>
      </c>
      <c r="AB775" s="19"/>
      <c r="AC775" s="19"/>
      <c r="AD775" s="19"/>
      <c r="AE775" s="19" t="s">
        <v>109</v>
      </c>
      <c r="AF775" s="19" t="s">
        <v>1956</v>
      </c>
      <c r="AG775" s="19" t="s">
        <v>109</v>
      </c>
      <c r="AH775" s="19" t="s">
        <v>441</v>
      </c>
      <c r="AI775" s="19"/>
      <c r="AJ775" s="19" t="s">
        <v>441</v>
      </c>
      <c r="AK775" s="19"/>
      <c r="AL775" s="19" t="s">
        <v>111</v>
      </c>
      <c r="AM775" s="19" t="s">
        <v>1772</v>
      </c>
      <c r="AN775" s="19" t="s">
        <v>441</v>
      </c>
      <c r="AO775" s="19" t="s">
        <v>441</v>
      </c>
      <c r="AP775" s="19" t="s">
        <v>441</v>
      </c>
      <c r="AQ775" s="19" t="s">
        <v>441</v>
      </c>
      <c r="AR775" s="19" t="s">
        <v>441</v>
      </c>
      <c r="AS775" s="19"/>
      <c r="AT775" s="19"/>
      <c r="AU775" s="19" t="s">
        <v>441</v>
      </c>
      <c r="AV775" s="19" t="s">
        <v>441</v>
      </c>
      <c r="AW775" s="19" t="s">
        <v>441</v>
      </c>
      <c r="AX775" s="19" t="s">
        <v>441</v>
      </c>
      <c r="AY775" s="19" t="s">
        <v>441</v>
      </c>
      <c r="AZ775" s="19" t="s">
        <v>104</v>
      </c>
      <c r="BA775" s="19" t="s">
        <v>104</v>
      </c>
      <c r="BB775" s="19" t="s">
        <v>109</v>
      </c>
      <c r="BC775" s="19" t="s">
        <v>109</v>
      </c>
      <c r="BD775" s="19" t="s">
        <v>109</v>
      </c>
      <c r="BE775" s="19"/>
      <c r="BF775" s="27" t="s">
        <v>1953</v>
      </c>
      <c r="BG775" s="27" t="s">
        <v>441</v>
      </c>
      <c r="BH775" s="19" t="s">
        <v>109</v>
      </c>
      <c r="BI775" s="19" t="s">
        <v>109</v>
      </c>
      <c r="BJ775" s="19" t="s">
        <v>1251</v>
      </c>
      <c r="BK775" s="19" t="s">
        <v>104</v>
      </c>
      <c r="BL775" s="19" t="s">
        <v>104</v>
      </c>
      <c r="BM775" s="19" t="s">
        <v>1957</v>
      </c>
      <c r="BN775" s="19" t="s">
        <v>104</v>
      </c>
      <c r="BO775" s="19"/>
      <c r="BP775" s="27" t="s">
        <v>138</v>
      </c>
      <c r="BQ775" s="27">
        <v>0</v>
      </c>
      <c r="BR775" s="27" t="s">
        <v>103</v>
      </c>
      <c r="BS775" s="27" t="s">
        <v>103</v>
      </c>
      <c r="BT775" s="27" t="s">
        <v>103</v>
      </c>
      <c r="BU775" s="8" t="s">
        <v>109</v>
      </c>
      <c r="BV775" s="8" t="s">
        <v>109</v>
      </c>
      <c r="BW775" s="8" t="s">
        <v>109</v>
      </c>
      <c r="BX775" s="29" t="s">
        <v>441</v>
      </c>
      <c r="BY775" s="8" t="s">
        <v>104</v>
      </c>
      <c r="BZ775" s="8" t="s">
        <v>109</v>
      </c>
      <c r="CA775" s="8" t="s">
        <v>104</v>
      </c>
      <c r="CB775" s="8" t="s">
        <v>109</v>
      </c>
      <c r="CC775" s="8" t="s">
        <v>441</v>
      </c>
    </row>
    <row r="776" spans="1:81" s="48" customFormat="1" ht="63.75">
      <c r="A776" s="36">
        <v>3</v>
      </c>
      <c r="B776" s="30" t="s">
        <v>1958</v>
      </c>
      <c r="C776" s="30" t="s">
        <v>1950</v>
      </c>
      <c r="D776" s="27" t="s">
        <v>1295</v>
      </c>
      <c r="E776" s="33" t="s">
        <v>2899</v>
      </c>
      <c r="F776" s="78">
        <v>11416.1</v>
      </c>
      <c r="G776" s="37" t="s">
        <v>100</v>
      </c>
      <c r="H776" s="28"/>
      <c r="I776" s="29">
        <v>1972</v>
      </c>
      <c r="J776" s="29" t="s">
        <v>955</v>
      </c>
      <c r="K776" s="29">
        <v>0</v>
      </c>
      <c r="L776" s="29">
        <v>1</v>
      </c>
      <c r="M776" s="19" t="s">
        <v>109</v>
      </c>
      <c r="N776" s="19" t="s">
        <v>109</v>
      </c>
      <c r="O776" s="27" t="s">
        <v>792</v>
      </c>
      <c r="P776" s="27" t="s">
        <v>792</v>
      </c>
      <c r="Q776" s="27" t="s">
        <v>792</v>
      </c>
      <c r="R776" s="27" t="s">
        <v>441</v>
      </c>
      <c r="S776" s="19" t="s">
        <v>109</v>
      </c>
      <c r="T776" s="27" t="s">
        <v>961</v>
      </c>
      <c r="U776" s="27" t="s">
        <v>441</v>
      </c>
      <c r="V776" s="19" t="s">
        <v>109</v>
      </c>
      <c r="W776" s="19" t="s">
        <v>109</v>
      </c>
      <c r="X776" s="19" t="s">
        <v>104</v>
      </c>
      <c r="Y776" s="8"/>
      <c r="Z776" s="19" t="s">
        <v>109</v>
      </c>
      <c r="AA776" s="19" t="s">
        <v>109</v>
      </c>
      <c r="AB776" s="19" t="s">
        <v>965</v>
      </c>
      <c r="AC776" s="19"/>
      <c r="AD776" s="19"/>
      <c r="AE776" s="19" t="s">
        <v>109</v>
      </c>
      <c r="AF776" s="19" t="s">
        <v>2850</v>
      </c>
      <c r="AG776" s="19" t="s">
        <v>109</v>
      </c>
      <c r="AH776" s="19" t="s">
        <v>441</v>
      </c>
      <c r="AI776" s="19"/>
      <c r="AJ776" s="19" t="s">
        <v>441</v>
      </c>
      <c r="AK776" s="19"/>
      <c r="AL776" s="19" t="s">
        <v>111</v>
      </c>
      <c r="AM776" s="19" t="s">
        <v>112</v>
      </c>
      <c r="AN776" s="19" t="s">
        <v>441</v>
      </c>
      <c r="AO776" s="19" t="s">
        <v>441</v>
      </c>
      <c r="AP776" s="19" t="s">
        <v>441</v>
      </c>
      <c r="AQ776" s="19" t="s">
        <v>441</v>
      </c>
      <c r="AR776" s="19" t="s">
        <v>441</v>
      </c>
      <c r="AS776" s="19"/>
      <c r="AT776" s="19"/>
      <c r="AU776" s="19" t="s">
        <v>441</v>
      </c>
      <c r="AV776" s="19" t="s">
        <v>441</v>
      </c>
      <c r="AW776" s="19" t="s">
        <v>441</v>
      </c>
      <c r="AX776" s="19" t="s">
        <v>441</v>
      </c>
      <c r="AY776" s="19" t="s">
        <v>441</v>
      </c>
      <c r="AZ776" s="19" t="s">
        <v>104</v>
      </c>
      <c r="BA776" s="19" t="s">
        <v>104</v>
      </c>
      <c r="BB776" s="19" t="s">
        <v>109</v>
      </c>
      <c r="BC776" s="19" t="s">
        <v>109</v>
      </c>
      <c r="BD776" s="19" t="s">
        <v>109</v>
      </c>
      <c r="BE776" s="19"/>
      <c r="BF776" s="27" t="s">
        <v>1953</v>
      </c>
      <c r="BG776" s="27" t="s">
        <v>441</v>
      </c>
      <c r="BH776" s="19" t="s">
        <v>109</v>
      </c>
      <c r="BI776" s="19" t="s">
        <v>104</v>
      </c>
      <c r="BJ776" s="19" t="s">
        <v>1251</v>
      </c>
      <c r="BK776" s="19" t="s">
        <v>104</v>
      </c>
      <c r="BL776" s="19" t="s">
        <v>104</v>
      </c>
      <c r="BM776" s="19" t="s">
        <v>1957</v>
      </c>
      <c r="BN776" s="19" t="s">
        <v>104</v>
      </c>
      <c r="BO776" s="19"/>
      <c r="BP776" s="27" t="s">
        <v>103</v>
      </c>
      <c r="BQ776" s="27" t="s">
        <v>103</v>
      </c>
      <c r="BR776" s="27" t="s">
        <v>103</v>
      </c>
      <c r="BS776" s="27" t="s">
        <v>103</v>
      </c>
      <c r="BT776" s="27" t="s">
        <v>103</v>
      </c>
      <c r="BU776" s="8" t="s">
        <v>109</v>
      </c>
      <c r="BV776" s="8" t="s">
        <v>109</v>
      </c>
      <c r="BW776" s="8" t="s">
        <v>109</v>
      </c>
      <c r="BX776" s="29" t="s">
        <v>441</v>
      </c>
      <c r="BY776" s="8" t="s">
        <v>109</v>
      </c>
      <c r="BZ776" s="8" t="s">
        <v>1155</v>
      </c>
      <c r="CA776" s="8" t="s">
        <v>104</v>
      </c>
      <c r="CB776" s="8" t="s">
        <v>109</v>
      </c>
      <c r="CC776" s="8" t="s">
        <v>441</v>
      </c>
    </row>
    <row r="777" spans="1:81" s="48" customFormat="1" ht="25.5">
      <c r="A777" s="36">
        <v>4</v>
      </c>
      <c r="B777" s="30" t="s">
        <v>178</v>
      </c>
      <c r="C777" s="30" t="s">
        <v>1950</v>
      </c>
      <c r="D777" s="27"/>
      <c r="E777" s="37" t="s">
        <v>2897</v>
      </c>
      <c r="F777" s="78">
        <v>513395.81</v>
      </c>
      <c r="G777" s="37" t="s">
        <v>100</v>
      </c>
      <c r="H777" s="28"/>
      <c r="I777" s="29">
        <v>2010</v>
      </c>
      <c r="J777" s="29"/>
      <c r="K777" s="29"/>
      <c r="L777" s="29"/>
      <c r="M777" s="19"/>
      <c r="N777" s="19"/>
      <c r="O777" s="27"/>
      <c r="P777" s="27"/>
      <c r="Q777" s="27"/>
      <c r="R777" s="27"/>
      <c r="S777" s="19"/>
      <c r="T777" s="27"/>
      <c r="U777" s="27"/>
      <c r="V777" s="19"/>
      <c r="W777" s="19"/>
      <c r="X777" s="19"/>
      <c r="Y777" s="8"/>
      <c r="Z777" s="267"/>
      <c r="AA777" s="267"/>
      <c r="AB777" s="267"/>
      <c r="AC777" s="267"/>
      <c r="AD777" s="267"/>
      <c r="AE777" s="267"/>
      <c r="AF777" s="267"/>
      <c r="AG777" s="267"/>
      <c r="AH777" s="267"/>
      <c r="AI777" s="267"/>
      <c r="AJ777" s="267"/>
      <c r="AK777" s="267"/>
      <c r="AL777" s="267"/>
      <c r="AM777" s="267"/>
      <c r="AN777" s="267"/>
      <c r="AO777" s="267"/>
      <c r="AP777" s="267"/>
      <c r="AQ777" s="267"/>
      <c r="AR777" s="267"/>
      <c r="AS777" s="267"/>
      <c r="AT777" s="267"/>
      <c r="AU777" s="267"/>
      <c r="AV777" s="267"/>
      <c r="AW777" s="267"/>
      <c r="AX777" s="267"/>
      <c r="AY777" s="267"/>
      <c r="AZ777" s="267"/>
      <c r="BA777" s="267"/>
      <c r="BB777" s="267"/>
      <c r="BC777" s="267"/>
      <c r="BD777" s="267"/>
      <c r="BE777" s="267"/>
      <c r="BF777" s="267"/>
      <c r="BG777" s="267"/>
      <c r="BH777" s="267"/>
      <c r="BI777" s="267"/>
      <c r="BJ777" s="267"/>
      <c r="BK777" s="267"/>
      <c r="BL777" s="267"/>
      <c r="BM777" s="267"/>
      <c r="BN777" s="267"/>
      <c r="BO777" s="267"/>
      <c r="BP777" s="267"/>
      <c r="BQ777" s="267"/>
      <c r="BR777" s="267"/>
      <c r="BS777" s="267"/>
      <c r="BT777" s="267"/>
      <c r="BU777" s="267"/>
      <c r="BV777" s="267"/>
      <c r="BW777" s="267"/>
      <c r="BX777" s="267"/>
      <c r="BY777" s="267"/>
      <c r="BZ777" s="267"/>
      <c r="CA777" s="267"/>
      <c r="CB777" s="267"/>
      <c r="CC777" s="267"/>
    </row>
    <row r="778" spans="1:81" s="48" customFormat="1" ht="25.5">
      <c r="A778" s="36">
        <v>5</v>
      </c>
      <c r="B778" s="30" t="s">
        <v>859</v>
      </c>
      <c r="C778" s="30" t="s">
        <v>1950</v>
      </c>
      <c r="D778" s="27"/>
      <c r="E778" s="37" t="s">
        <v>2897</v>
      </c>
      <c r="F778" s="78">
        <v>7583</v>
      </c>
      <c r="G778" s="37" t="s">
        <v>100</v>
      </c>
      <c r="H778" s="28"/>
      <c r="I778" s="29"/>
      <c r="J778" s="29"/>
      <c r="K778" s="29"/>
      <c r="L778" s="29"/>
      <c r="M778" s="19"/>
      <c r="N778" s="19"/>
      <c r="O778" s="27"/>
      <c r="P778" s="27"/>
      <c r="Q778" s="27"/>
      <c r="R778" s="27"/>
      <c r="S778" s="19"/>
      <c r="T778" s="27"/>
      <c r="U778" s="27"/>
      <c r="V778" s="19"/>
      <c r="W778" s="19"/>
      <c r="X778" s="19"/>
      <c r="Y778" s="8"/>
      <c r="Z778" s="270"/>
      <c r="AA778" s="270"/>
      <c r="AB778" s="270"/>
      <c r="AC778" s="270"/>
      <c r="AD778" s="270"/>
      <c r="AE778" s="270"/>
      <c r="AF778" s="270"/>
      <c r="AG778" s="270"/>
      <c r="AH778" s="270"/>
      <c r="AI778" s="270"/>
      <c r="AJ778" s="270"/>
      <c r="AK778" s="270"/>
      <c r="AL778" s="270"/>
      <c r="AM778" s="270"/>
      <c r="AN778" s="270"/>
      <c r="AO778" s="270"/>
      <c r="AP778" s="270"/>
      <c r="AQ778" s="270"/>
      <c r="AR778" s="270"/>
      <c r="AS778" s="270"/>
      <c r="AT778" s="270"/>
      <c r="AU778" s="270"/>
      <c r="AV778" s="270"/>
      <c r="AW778" s="270"/>
      <c r="AX778" s="270"/>
      <c r="AY778" s="270"/>
      <c r="AZ778" s="270"/>
      <c r="BA778" s="270"/>
      <c r="BB778" s="270"/>
      <c r="BC778" s="270"/>
      <c r="BD778" s="270"/>
      <c r="BE778" s="270"/>
      <c r="BF778" s="289"/>
      <c r="BG778" s="289"/>
      <c r="BH778" s="270"/>
      <c r="BI778" s="270"/>
      <c r="BJ778" s="270"/>
      <c r="BK778" s="270"/>
      <c r="BL778" s="270"/>
      <c r="BM778" s="270"/>
      <c r="BN778" s="270"/>
      <c r="BO778" s="290"/>
      <c r="BP778" s="289"/>
      <c r="BQ778" s="289"/>
      <c r="BR778" s="289"/>
      <c r="BS778" s="289"/>
      <c r="BT778" s="289"/>
      <c r="BU778" s="290"/>
      <c r="BV778" s="290"/>
      <c r="BW778" s="290"/>
      <c r="BX778" s="291"/>
      <c r="BY778" s="290"/>
      <c r="BZ778" s="290"/>
      <c r="CA778" s="290"/>
      <c r="CB778" s="290"/>
      <c r="CC778" s="290"/>
    </row>
    <row r="779" spans="1:81" s="114" customFormat="1" ht="12.75">
      <c r="A779" s="36">
        <v>6</v>
      </c>
      <c r="B779" s="7" t="s">
        <v>1165</v>
      </c>
      <c r="C779" s="30"/>
      <c r="D779" s="22"/>
      <c r="E779" s="37" t="s">
        <v>2898</v>
      </c>
      <c r="F779" s="78">
        <v>1013905.8</v>
      </c>
      <c r="G779" s="37" t="s">
        <v>100</v>
      </c>
      <c r="H779" s="22"/>
      <c r="I779" s="22"/>
      <c r="J779" s="292"/>
      <c r="K779" s="292"/>
      <c r="L779" s="292"/>
      <c r="M779" s="292"/>
      <c r="N779" s="292"/>
      <c r="O779" s="292"/>
      <c r="P779" s="292"/>
      <c r="Q779" s="292"/>
      <c r="R779" s="292"/>
      <c r="S779" s="292"/>
      <c r="T779" s="292"/>
      <c r="U779" s="292"/>
      <c r="V779" s="292"/>
      <c r="W779" s="292"/>
      <c r="X779" s="292"/>
      <c r="Y779" s="292"/>
    </row>
    <row r="780" spans="1:81" s="114" customFormat="1" ht="12.75">
      <c r="A780" s="36">
        <v>7</v>
      </c>
      <c r="B780" s="7" t="s">
        <v>2853</v>
      </c>
      <c r="C780" s="30"/>
      <c r="D780" s="22"/>
      <c r="E780" s="37" t="s">
        <v>2898</v>
      </c>
      <c r="F780" s="264" t="s">
        <v>6</v>
      </c>
      <c r="G780" s="37" t="s">
        <v>6</v>
      </c>
      <c r="H780" s="22"/>
      <c r="I780" s="22"/>
      <c r="J780" s="292"/>
      <c r="K780" s="292"/>
      <c r="L780" s="292"/>
      <c r="M780" s="292"/>
      <c r="N780" s="292"/>
      <c r="O780" s="292"/>
      <c r="P780" s="292"/>
      <c r="Q780" s="292"/>
      <c r="R780" s="292"/>
      <c r="S780" s="292"/>
      <c r="T780" s="292"/>
      <c r="U780" s="292"/>
      <c r="V780" s="292"/>
      <c r="W780" s="292"/>
      <c r="X780" s="292"/>
      <c r="Y780" s="292"/>
    </row>
    <row r="781" spans="1:81" s="114" customFormat="1" ht="12.75">
      <c r="A781" s="36">
        <v>8</v>
      </c>
      <c r="B781" s="184" t="s">
        <v>1959</v>
      </c>
      <c r="C781" s="22"/>
      <c r="D781" s="22"/>
      <c r="E781" s="37" t="s">
        <v>2898</v>
      </c>
      <c r="F781" s="78">
        <v>202000</v>
      </c>
      <c r="G781" s="37" t="s">
        <v>157</v>
      </c>
      <c r="H781" s="22"/>
      <c r="I781" s="133">
        <v>1998</v>
      </c>
      <c r="J781" s="292"/>
      <c r="K781" s="292"/>
      <c r="L781" s="292"/>
      <c r="M781" s="292"/>
      <c r="N781" s="292"/>
      <c r="O781" s="292"/>
      <c r="P781" s="292"/>
      <c r="Q781" s="292"/>
      <c r="R781" s="292"/>
      <c r="S781" s="292"/>
      <c r="T781" s="292"/>
      <c r="U781" s="292"/>
      <c r="V781" s="292"/>
      <c r="W781" s="292"/>
      <c r="X781" s="292"/>
      <c r="Y781" s="292"/>
    </row>
    <row r="782" spans="1:81" s="114" customFormat="1" ht="12.75">
      <c r="A782" s="36">
        <v>9</v>
      </c>
      <c r="B782" s="184" t="s">
        <v>1960</v>
      </c>
      <c r="C782" s="22"/>
      <c r="D782" s="22"/>
      <c r="E782" s="37" t="s">
        <v>2898</v>
      </c>
      <c r="F782" s="78">
        <v>202000</v>
      </c>
      <c r="G782" s="37" t="s">
        <v>157</v>
      </c>
      <c r="H782" s="22"/>
      <c r="I782" s="133">
        <v>1998</v>
      </c>
      <c r="J782" s="292"/>
      <c r="K782" s="292"/>
      <c r="L782" s="292"/>
      <c r="M782" s="292"/>
      <c r="N782" s="292"/>
      <c r="O782" s="292"/>
      <c r="P782" s="292"/>
      <c r="Q782" s="292"/>
      <c r="R782" s="292"/>
      <c r="S782" s="292"/>
      <c r="T782" s="292"/>
      <c r="U782" s="292"/>
      <c r="V782" s="292"/>
      <c r="W782" s="292"/>
      <c r="X782" s="292"/>
      <c r="Y782" s="292"/>
    </row>
    <row r="783" spans="1:81" s="114" customFormat="1" ht="25.5">
      <c r="A783" s="36">
        <v>10</v>
      </c>
      <c r="B783" s="184" t="s">
        <v>1961</v>
      </c>
      <c r="C783" s="22"/>
      <c r="D783" s="22"/>
      <c r="E783" s="37" t="s">
        <v>2898</v>
      </c>
      <c r="F783" s="78">
        <v>4918</v>
      </c>
      <c r="G783" s="37" t="s">
        <v>157</v>
      </c>
      <c r="H783" s="22"/>
      <c r="I783" s="133">
        <v>1998</v>
      </c>
      <c r="J783" s="292"/>
      <c r="K783" s="292"/>
      <c r="L783" s="292"/>
      <c r="M783" s="292"/>
      <c r="N783" s="292"/>
      <c r="O783" s="292"/>
      <c r="P783" s="292"/>
      <c r="Q783" s="292"/>
      <c r="R783" s="292"/>
      <c r="S783" s="292"/>
      <c r="T783" s="292"/>
      <c r="U783" s="292"/>
      <c r="V783" s="292"/>
      <c r="W783" s="292"/>
      <c r="X783" s="292"/>
      <c r="Y783" s="292"/>
    </row>
    <row r="784" spans="1:81" s="114" customFormat="1" ht="25.5">
      <c r="A784" s="36">
        <v>11</v>
      </c>
      <c r="B784" s="184" t="s">
        <v>1962</v>
      </c>
      <c r="C784" s="22"/>
      <c r="D784" s="22"/>
      <c r="E784" s="37" t="s">
        <v>2898</v>
      </c>
      <c r="F784" s="78">
        <v>4918</v>
      </c>
      <c r="G784" s="37" t="s">
        <v>157</v>
      </c>
      <c r="H784" s="22"/>
      <c r="I784" s="133">
        <v>1998</v>
      </c>
      <c r="J784" s="292"/>
      <c r="K784" s="292"/>
      <c r="L784" s="292"/>
      <c r="M784" s="292"/>
      <c r="N784" s="292"/>
      <c r="O784" s="292"/>
      <c r="P784" s="292"/>
      <c r="Q784" s="292"/>
      <c r="R784" s="292"/>
      <c r="S784" s="292"/>
      <c r="T784" s="292"/>
      <c r="U784" s="292"/>
      <c r="V784" s="292"/>
      <c r="W784" s="292"/>
      <c r="X784" s="292"/>
      <c r="Y784" s="292"/>
    </row>
    <row r="785" spans="1:81" s="114" customFormat="1" ht="25.5">
      <c r="A785" s="36">
        <v>12</v>
      </c>
      <c r="B785" s="184" t="s">
        <v>1963</v>
      </c>
      <c r="C785" s="22"/>
      <c r="D785" s="22"/>
      <c r="E785" s="37" t="s">
        <v>2898</v>
      </c>
      <c r="F785" s="78">
        <v>4068</v>
      </c>
      <c r="G785" s="37" t="s">
        <v>157</v>
      </c>
      <c r="H785" s="22"/>
      <c r="I785" s="133">
        <v>1997</v>
      </c>
      <c r="J785" s="292"/>
      <c r="K785" s="292"/>
      <c r="L785" s="292"/>
      <c r="M785" s="292"/>
      <c r="N785" s="292"/>
      <c r="O785" s="292"/>
      <c r="P785" s="292"/>
      <c r="Q785" s="292"/>
      <c r="R785" s="292"/>
      <c r="S785" s="292"/>
      <c r="T785" s="292"/>
      <c r="U785" s="292"/>
      <c r="V785" s="292"/>
      <c r="W785" s="292"/>
      <c r="X785" s="292"/>
      <c r="Y785" s="292"/>
    </row>
    <row r="786" spans="1:81" s="114" customFormat="1" ht="25.5">
      <c r="A786" s="36">
        <v>13</v>
      </c>
      <c r="B786" s="184" t="s">
        <v>1964</v>
      </c>
      <c r="C786" s="22"/>
      <c r="D786" s="22"/>
      <c r="E786" s="37" t="s">
        <v>2898</v>
      </c>
      <c r="F786" s="78">
        <v>436</v>
      </c>
      <c r="G786" s="37" t="s">
        <v>157</v>
      </c>
      <c r="H786" s="22"/>
      <c r="I786" s="133">
        <v>1997</v>
      </c>
      <c r="J786" s="292"/>
      <c r="K786" s="292"/>
      <c r="L786" s="292"/>
      <c r="M786" s="292"/>
      <c r="N786" s="292"/>
      <c r="O786" s="292"/>
      <c r="P786" s="292"/>
      <c r="Q786" s="292"/>
      <c r="R786" s="292"/>
      <c r="S786" s="292"/>
      <c r="T786" s="292"/>
      <c r="U786" s="292"/>
      <c r="V786" s="292"/>
      <c r="W786" s="292"/>
      <c r="X786" s="292"/>
      <c r="Y786" s="292"/>
    </row>
    <row r="787" spans="1:81" s="114" customFormat="1" ht="25.5">
      <c r="A787" s="36">
        <v>14</v>
      </c>
      <c r="B787" s="184" t="s">
        <v>1965</v>
      </c>
      <c r="C787" s="22"/>
      <c r="D787" s="22"/>
      <c r="E787" s="37" t="s">
        <v>2898</v>
      </c>
      <c r="F787" s="78">
        <v>4918</v>
      </c>
      <c r="G787" s="37" t="s">
        <v>157</v>
      </c>
      <c r="H787" s="22"/>
      <c r="I787" s="133">
        <v>1998</v>
      </c>
      <c r="J787" s="292"/>
      <c r="K787" s="292"/>
      <c r="L787" s="292"/>
      <c r="M787" s="292"/>
      <c r="N787" s="292"/>
      <c r="O787" s="292"/>
      <c r="P787" s="292"/>
      <c r="Q787" s="292"/>
      <c r="R787" s="292"/>
      <c r="S787" s="292"/>
      <c r="T787" s="292"/>
      <c r="U787" s="292"/>
      <c r="V787" s="292"/>
      <c r="W787" s="292"/>
      <c r="X787" s="292"/>
      <c r="Y787" s="292"/>
    </row>
    <row r="788" spans="1:81" s="114" customFormat="1" ht="12.75">
      <c r="A788" s="36">
        <v>15</v>
      </c>
      <c r="B788" s="184" t="s">
        <v>1966</v>
      </c>
      <c r="C788" s="22"/>
      <c r="D788" s="22"/>
      <c r="E788" s="37" t="s">
        <v>2898</v>
      </c>
      <c r="F788" s="78">
        <v>60000</v>
      </c>
      <c r="G788" s="37" t="s">
        <v>157</v>
      </c>
      <c r="H788" s="22"/>
      <c r="I788" s="133">
        <v>1998</v>
      </c>
      <c r="J788" s="292"/>
      <c r="K788" s="292"/>
      <c r="L788" s="292"/>
      <c r="M788" s="292"/>
      <c r="N788" s="292"/>
      <c r="O788" s="292"/>
      <c r="P788" s="292"/>
      <c r="Q788" s="292"/>
      <c r="R788" s="292"/>
      <c r="S788" s="292"/>
      <c r="T788" s="292"/>
      <c r="U788" s="292"/>
      <c r="V788" s="292"/>
      <c r="W788" s="292"/>
      <c r="X788" s="292"/>
      <c r="Y788" s="292"/>
    </row>
    <row r="789" spans="1:81" s="114" customFormat="1" ht="12.75">
      <c r="A789" s="36">
        <v>16</v>
      </c>
      <c r="B789" s="184" t="s">
        <v>1966</v>
      </c>
      <c r="C789" s="22"/>
      <c r="D789" s="22"/>
      <c r="E789" s="37" t="s">
        <v>2898</v>
      </c>
      <c r="F789" s="78">
        <v>60000</v>
      </c>
      <c r="G789" s="37" t="s">
        <v>157</v>
      </c>
      <c r="H789" s="22"/>
      <c r="I789" s="133">
        <v>1998</v>
      </c>
      <c r="J789" s="292"/>
      <c r="K789" s="292"/>
      <c r="L789" s="292"/>
      <c r="M789" s="292"/>
      <c r="N789" s="292"/>
      <c r="O789" s="292"/>
      <c r="P789" s="292"/>
      <c r="Q789" s="292"/>
      <c r="R789" s="292"/>
      <c r="S789" s="292"/>
      <c r="T789" s="292"/>
      <c r="U789" s="292"/>
      <c r="V789" s="292"/>
      <c r="W789" s="292"/>
      <c r="X789" s="292"/>
      <c r="Y789" s="292"/>
    </row>
    <row r="790" spans="1:81" s="114" customFormat="1" ht="25.5">
      <c r="A790" s="36">
        <v>17</v>
      </c>
      <c r="B790" s="7" t="s">
        <v>449</v>
      </c>
      <c r="C790" s="22"/>
      <c r="D790" s="22"/>
      <c r="E790" s="37" t="s">
        <v>2898</v>
      </c>
      <c r="F790" s="78">
        <v>4120.47</v>
      </c>
      <c r="G790" s="37" t="s">
        <v>100</v>
      </c>
      <c r="H790" s="22"/>
      <c r="I790" s="22"/>
      <c r="J790" s="292"/>
      <c r="K790" s="292"/>
      <c r="L790" s="292"/>
      <c r="M790" s="292"/>
      <c r="N790" s="292"/>
      <c r="O790" s="292"/>
      <c r="P790" s="292"/>
      <c r="Q790" s="292"/>
      <c r="R790" s="292"/>
      <c r="S790" s="292"/>
      <c r="T790" s="292"/>
      <c r="U790" s="292"/>
      <c r="V790" s="292"/>
      <c r="W790" s="292"/>
      <c r="X790" s="292"/>
      <c r="Y790" s="292"/>
    </row>
    <row r="791" spans="1:81" s="32" customFormat="1" ht="15">
      <c r="A791" s="318"/>
      <c r="F791" s="269"/>
      <c r="G791" s="108"/>
    </row>
    <row r="792" spans="1:81" s="32" customFormat="1" ht="15">
      <c r="A792" s="318"/>
      <c r="F792" s="269"/>
      <c r="G792" s="108"/>
    </row>
    <row r="793" spans="1:81" s="24" customFormat="1">
      <c r="A793" s="112">
        <v>44</v>
      </c>
      <c r="B793" s="111" t="s">
        <v>661</v>
      </c>
      <c r="C793" s="79"/>
      <c r="D793" s="23"/>
      <c r="E793" s="23"/>
      <c r="F793" s="262"/>
      <c r="G793" s="43"/>
      <c r="H793" s="23"/>
      <c r="I793" s="23"/>
      <c r="J793" s="23"/>
      <c r="K793" s="23"/>
      <c r="L793" s="23"/>
      <c r="M793" s="23"/>
      <c r="N793" s="23"/>
      <c r="O793" s="23"/>
      <c r="P793" s="23"/>
      <c r="Q793" s="23"/>
    </row>
    <row r="794" spans="1:81" s="25" customFormat="1" ht="12.75" customHeight="1">
      <c r="A794" s="316" t="s">
        <v>0</v>
      </c>
      <c r="B794" s="275" t="s">
        <v>48</v>
      </c>
      <c r="C794" s="275" t="s">
        <v>27</v>
      </c>
      <c r="D794" s="275" t="s">
        <v>148</v>
      </c>
      <c r="E794" s="275" t="s">
        <v>2916</v>
      </c>
      <c r="F794" s="275" t="s">
        <v>2907</v>
      </c>
      <c r="G794" s="275" t="s">
        <v>19</v>
      </c>
      <c r="H794" s="275" t="s">
        <v>49</v>
      </c>
      <c r="I794" s="275" t="s">
        <v>50</v>
      </c>
      <c r="J794" s="275" t="s">
        <v>1147</v>
      </c>
      <c r="K794" s="275" t="s">
        <v>51</v>
      </c>
      <c r="L794" s="275"/>
      <c r="M794" s="275"/>
      <c r="N794" s="275"/>
      <c r="O794" s="275" t="s">
        <v>52</v>
      </c>
      <c r="P794" s="275"/>
      <c r="Q794" s="275"/>
      <c r="R794" s="275"/>
      <c r="S794" s="275" t="s">
        <v>53</v>
      </c>
      <c r="T794" s="275" t="s">
        <v>54</v>
      </c>
      <c r="U794" s="275" t="s">
        <v>55</v>
      </c>
      <c r="V794" s="275" t="s">
        <v>56</v>
      </c>
      <c r="W794" s="275" t="s">
        <v>57</v>
      </c>
      <c r="X794" s="275" t="s">
        <v>159</v>
      </c>
      <c r="Y794" s="275" t="s">
        <v>72</v>
      </c>
      <c r="Z794" s="294" t="s">
        <v>58</v>
      </c>
      <c r="AA794" s="294" t="s">
        <v>167</v>
      </c>
      <c r="AB794" s="294"/>
      <c r="AC794" s="294"/>
      <c r="AD794" s="294"/>
      <c r="AE794" s="294"/>
      <c r="AF794" s="294"/>
      <c r="AG794" s="294" t="s">
        <v>164</v>
      </c>
      <c r="AH794" s="294"/>
      <c r="AI794" s="294"/>
      <c r="AJ794" s="294" t="s">
        <v>59</v>
      </c>
      <c r="AK794" s="294"/>
      <c r="AL794" s="294" t="s">
        <v>60</v>
      </c>
      <c r="AM794" s="294"/>
      <c r="AN794" s="294" t="s">
        <v>302</v>
      </c>
      <c r="AO794" s="294"/>
      <c r="AP794" s="294"/>
      <c r="AQ794" s="294"/>
      <c r="AR794" s="294"/>
      <c r="AS794" s="294"/>
      <c r="AT794" s="294"/>
      <c r="AU794" s="294"/>
      <c r="AV794" s="294"/>
      <c r="AW794" s="294"/>
      <c r="AX794" s="294"/>
      <c r="AY794" s="294"/>
      <c r="AZ794" s="297" t="s">
        <v>5</v>
      </c>
      <c r="BA794" s="297"/>
      <c r="BB794" s="297"/>
      <c r="BC794" s="297"/>
      <c r="BD794" s="297"/>
      <c r="BE794" s="297"/>
      <c r="BF794" s="297"/>
      <c r="BG794" s="297"/>
      <c r="BH794" s="297"/>
      <c r="BI794" s="297"/>
      <c r="BJ794" s="297"/>
      <c r="BK794" s="297"/>
      <c r="BL794" s="297"/>
      <c r="BM794" s="297"/>
      <c r="BN794" s="299" t="s">
        <v>61</v>
      </c>
      <c r="BO794" s="299"/>
      <c r="BP794" s="299"/>
      <c r="BQ794" s="299"/>
      <c r="BR794" s="299"/>
      <c r="BS794" s="299"/>
      <c r="BT794" s="299"/>
      <c r="BU794" s="299"/>
      <c r="BV794" s="299"/>
      <c r="BW794" s="299"/>
      <c r="BX794" s="299"/>
      <c r="BY794" s="299"/>
      <c r="BZ794" s="299"/>
      <c r="CA794" s="299"/>
      <c r="CB794" s="299"/>
      <c r="CC794" s="299"/>
    </row>
    <row r="795" spans="1:81" s="26" customFormat="1" ht="77.25" thickBot="1">
      <c r="A795" s="317"/>
      <c r="B795" s="276"/>
      <c r="C795" s="276"/>
      <c r="D795" s="276"/>
      <c r="E795" s="276"/>
      <c r="F795" s="276"/>
      <c r="G795" s="276"/>
      <c r="H795" s="276"/>
      <c r="I795" s="276"/>
      <c r="J795" s="276"/>
      <c r="K795" s="224" t="s">
        <v>62</v>
      </c>
      <c r="L795" s="224" t="s">
        <v>63</v>
      </c>
      <c r="M795" s="224" t="s">
        <v>64</v>
      </c>
      <c r="N795" s="224" t="s">
        <v>65</v>
      </c>
      <c r="O795" s="224" t="s">
        <v>66</v>
      </c>
      <c r="P795" s="224" t="s">
        <v>67</v>
      </c>
      <c r="Q795" s="224" t="s">
        <v>68</v>
      </c>
      <c r="R795" s="224" t="s">
        <v>69</v>
      </c>
      <c r="S795" s="276"/>
      <c r="T795" s="276"/>
      <c r="U795" s="276"/>
      <c r="V795" s="276"/>
      <c r="W795" s="276"/>
      <c r="X795" s="276"/>
      <c r="Y795" s="276"/>
      <c r="Z795" s="295"/>
      <c r="AA795" s="296" t="s">
        <v>28</v>
      </c>
      <c r="AB795" s="296" t="s">
        <v>165</v>
      </c>
      <c r="AC795" s="296" t="s">
        <v>166</v>
      </c>
      <c r="AD795" s="296" t="s">
        <v>70</v>
      </c>
      <c r="AE795" s="296" t="s">
        <v>71</v>
      </c>
      <c r="AF795" s="296" t="s">
        <v>72</v>
      </c>
      <c r="AG795" s="296" t="s">
        <v>73</v>
      </c>
      <c r="AH795" s="296" t="s">
        <v>30</v>
      </c>
      <c r="AI795" s="296" t="s">
        <v>72</v>
      </c>
      <c r="AJ795" s="296" t="s">
        <v>29</v>
      </c>
      <c r="AK795" s="296" t="s">
        <v>72</v>
      </c>
      <c r="AL795" s="296" t="s">
        <v>74</v>
      </c>
      <c r="AM795" s="296" t="s">
        <v>75</v>
      </c>
      <c r="AN795" s="296" t="s">
        <v>76</v>
      </c>
      <c r="AO795" s="296" t="s">
        <v>77</v>
      </c>
      <c r="AP795" s="296" t="s">
        <v>78</v>
      </c>
      <c r="AQ795" s="296" t="s">
        <v>79</v>
      </c>
      <c r="AR795" s="296" t="s">
        <v>80</v>
      </c>
      <c r="AS795" s="296" t="s">
        <v>81</v>
      </c>
      <c r="AT795" s="296" t="s">
        <v>82</v>
      </c>
      <c r="AU795" s="296" t="s">
        <v>303</v>
      </c>
      <c r="AV795" s="296" t="s">
        <v>83</v>
      </c>
      <c r="AW795" s="296" t="s">
        <v>84</v>
      </c>
      <c r="AX795" s="296" t="s">
        <v>85</v>
      </c>
      <c r="AY795" s="296" t="s">
        <v>169</v>
      </c>
      <c r="AZ795" s="298" t="s">
        <v>86</v>
      </c>
      <c r="BA795" s="298" t="s">
        <v>87</v>
      </c>
      <c r="BB795" s="298" t="s">
        <v>88</v>
      </c>
      <c r="BC795" s="298" t="s">
        <v>89</v>
      </c>
      <c r="BD795" s="298" t="s">
        <v>90</v>
      </c>
      <c r="BE795" s="298" t="s">
        <v>162</v>
      </c>
      <c r="BF795" s="298" t="s">
        <v>149</v>
      </c>
      <c r="BG795" s="298" t="s">
        <v>150</v>
      </c>
      <c r="BH795" s="298" t="s">
        <v>20</v>
      </c>
      <c r="BI795" s="298" t="s">
        <v>21</v>
      </c>
      <c r="BJ795" s="298" t="s">
        <v>22</v>
      </c>
      <c r="BK795" s="298" t="s">
        <v>91</v>
      </c>
      <c r="BL795" s="298" t="s">
        <v>23</v>
      </c>
      <c r="BM795" s="298" t="s">
        <v>24</v>
      </c>
      <c r="BN795" s="300" t="s">
        <v>25</v>
      </c>
      <c r="BO795" s="300" t="s">
        <v>18</v>
      </c>
      <c r="BP795" s="300" t="s">
        <v>151</v>
      </c>
      <c r="BQ795" s="300" t="s">
        <v>152</v>
      </c>
      <c r="BR795" s="300" t="s">
        <v>153</v>
      </c>
      <c r="BS795" s="300" t="s">
        <v>154</v>
      </c>
      <c r="BT795" s="300" t="s">
        <v>155</v>
      </c>
      <c r="BU795" s="300" t="s">
        <v>92</v>
      </c>
      <c r="BV795" s="300" t="s">
        <v>93</v>
      </c>
      <c r="BW795" s="300" t="s">
        <v>94</v>
      </c>
      <c r="BX795" s="300" t="s">
        <v>156</v>
      </c>
      <c r="BY795" s="300" t="s">
        <v>95</v>
      </c>
      <c r="BZ795" s="300" t="s">
        <v>163</v>
      </c>
      <c r="CA795" s="300" t="s">
        <v>96</v>
      </c>
      <c r="CB795" s="300" t="s">
        <v>97</v>
      </c>
      <c r="CC795" s="300" t="s">
        <v>24</v>
      </c>
    </row>
    <row r="796" spans="1:81" s="124" customFormat="1" ht="51.75" thickTop="1">
      <c r="A796" s="36">
        <v>1</v>
      </c>
      <c r="B796" s="76" t="s">
        <v>1378</v>
      </c>
      <c r="C796" s="76" t="s">
        <v>1379</v>
      </c>
      <c r="D796" s="37" t="s">
        <v>1380</v>
      </c>
      <c r="E796" s="33" t="s">
        <v>2896</v>
      </c>
      <c r="F796" s="78">
        <v>6660885</v>
      </c>
      <c r="G796" s="37" t="s">
        <v>157</v>
      </c>
      <c r="H796" s="39">
        <v>1903.11</v>
      </c>
      <c r="I796" s="38">
        <v>1903</v>
      </c>
      <c r="J796" s="38" t="s">
        <v>101</v>
      </c>
      <c r="K796" s="40" t="s">
        <v>121</v>
      </c>
      <c r="L796" s="40" t="s">
        <v>103</v>
      </c>
      <c r="M796" s="4" t="s">
        <v>104</v>
      </c>
      <c r="N796" s="4" t="s">
        <v>109</v>
      </c>
      <c r="O796" s="37" t="s">
        <v>799</v>
      </c>
      <c r="P796" s="37" t="s">
        <v>835</v>
      </c>
      <c r="Q796" s="37"/>
      <c r="R796" s="37" t="s">
        <v>1385</v>
      </c>
      <c r="S796" s="4"/>
      <c r="T796" s="37" t="s">
        <v>1153</v>
      </c>
      <c r="U796" s="37" t="s">
        <v>961</v>
      </c>
      <c r="V796" s="4" t="s">
        <v>109</v>
      </c>
      <c r="W796" s="4" t="s">
        <v>104</v>
      </c>
      <c r="X796" s="4" t="s">
        <v>104</v>
      </c>
      <c r="Y796" s="77"/>
      <c r="Z796" s="4" t="s">
        <v>104</v>
      </c>
      <c r="AA796" s="4" t="s">
        <v>104</v>
      </c>
      <c r="AB796" s="4"/>
      <c r="AC796" s="4"/>
      <c r="AD796" s="4"/>
      <c r="AE796" s="4" t="s">
        <v>109</v>
      </c>
      <c r="AF796" s="4"/>
      <c r="AG796" s="4" t="s">
        <v>109</v>
      </c>
      <c r="AH796" s="4"/>
      <c r="AI796" s="4"/>
      <c r="AJ796" s="4" t="s">
        <v>109</v>
      </c>
      <c r="AK796" s="4"/>
      <c r="AL796" s="4" t="s">
        <v>111</v>
      </c>
      <c r="AM796" s="4" t="s">
        <v>112</v>
      </c>
      <c r="AN796" s="4" t="s">
        <v>1155</v>
      </c>
      <c r="AO796" s="4" t="s">
        <v>1155</v>
      </c>
      <c r="AP796" s="4" t="s">
        <v>1155</v>
      </c>
      <c r="AQ796" s="4" t="s">
        <v>1155</v>
      </c>
      <c r="AR796" s="4" t="s">
        <v>1155</v>
      </c>
      <c r="AS796" s="4" t="s">
        <v>1155</v>
      </c>
      <c r="AT796" s="4" t="s">
        <v>1156</v>
      </c>
      <c r="AU796" s="4" t="s">
        <v>1155</v>
      </c>
      <c r="AV796" s="4" t="s">
        <v>1155</v>
      </c>
      <c r="AW796" s="4" t="s">
        <v>1155</v>
      </c>
      <c r="AX796" s="4" t="s">
        <v>1155</v>
      </c>
      <c r="AY796" s="4" t="s">
        <v>1155</v>
      </c>
      <c r="AZ796" s="4" t="s">
        <v>104</v>
      </c>
      <c r="BA796" s="4" t="s">
        <v>104</v>
      </c>
      <c r="BB796" s="4"/>
      <c r="BC796" s="19" t="s">
        <v>104</v>
      </c>
      <c r="BD796" s="19" t="s">
        <v>109</v>
      </c>
      <c r="BE796" s="19" t="s">
        <v>1387</v>
      </c>
      <c r="BF796" s="27" t="s">
        <v>1155</v>
      </c>
      <c r="BG796" s="27" t="s">
        <v>1155</v>
      </c>
      <c r="BH796" s="19" t="s">
        <v>104</v>
      </c>
      <c r="BI796" s="19" t="s">
        <v>104</v>
      </c>
      <c r="BJ796" s="19" t="s">
        <v>115</v>
      </c>
      <c r="BK796" s="19" t="s">
        <v>104</v>
      </c>
      <c r="BL796" s="19" t="s">
        <v>104</v>
      </c>
      <c r="BM796" s="19"/>
      <c r="BN796" s="19" t="s">
        <v>104</v>
      </c>
      <c r="BO796" s="8" t="s">
        <v>104</v>
      </c>
      <c r="BP796" s="27" t="s">
        <v>957</v>
      </c>
      <c r="BQ796" s="27" t="s">
        <v>103</v>
      </c>
      <c r="BR796" s="27" t="s">
        <v>773</v>
      </c>
      <c r="BS796" s="27" t="s">
        <v>103</v>
      </c>
      <c r="BT796" s="27" t="s">
        <v>103</v>
      </c>
      <c r="BU796" s="8" t="s">
        <v>1158</v>
      </c>
      <c r="BV796" s="8" t="s">
        <v>126</v>
      </c>
      <c r="BW796" s="8" t="s">
        <v>1158</v>
      </c>
      <c r="BX796" s="29" t="s">
        <v>1388</v>
      </c>
      <c r="BY796" s="8" t="s">
        <v>104</v>
      </c>
      <c r="BZ796" s="8" t="s">
        <v>1155</v>
      </c>
      <c r="CA796" s="8" t="s">
        <v>104</v>
      </c>
      <c r="CB796" s="8" t="s">
        <v>109</v>
      </c>
      <c r="CC796" s="77"/>
    </row>
    <row r="797" spans="1:81" s="124" customFormat="1" ht="51">
      <c r="A797" s="36">
        <v>2</v>
      </c>
      <c r="B797" s="76" t="s">
        <v>1381</v>
      </c>
      <c r="C797" s="76" t="s">
        <v>1379</v>
      </c>
      <c r="D797" s="37" t="s">
        <v>1380</v>
      </c>
      <c r="E797" s="33" t="s">
        <v>2896</v>
      </c>
      <c r="F797" s="78">
        <v>1337000</v>
      </c>
      <c r="G797" s="37" t="s">
        <v>157</v>
      </c>
      <c r="H797" s="39">
        <v>382</v>
      </c>
      <c r="I797" s="38">
        <v>1903</v>
      </c>
      <c r="J797" s="38" t="s">
        <v>101</v>
      </c>
      <c r="K797" s="40" t="s">
        <v>118</v>
      </c>
      <c r="L797" s="40" t="s">
        <v>103</v>
      </c>
      <c r="M797" s="4" t="s">
        <v>104</v>
      </c>
      <c r="N797" s="4" t="s">
        <v>104</v>
      </c>
      <c r="O797" s="37" t="s">
        <v>799</v>
      </c>
      <c r="P797" s="37" t="s">
        <v>835</v>
      </c>
      <c r="Q797" s="37"/>
      <c r="R797" s="37" t="s">
        <v>1385</v>
      </c>
      <c r="S797" s="4"/>
      <c r="T797" s="37" t="s">
        <v>1153</v>
      </c>
      <c r="U797" s="37" t="s">
        <v>1386</v>
      </c>
      <c r="V797" s="4" t="s">
        <v>109</v>
      </c>
      <c r="W797" s="4" t="s">
        <v>104</v>
      </c>
      <c r="X797" s="4" t="s">
        <v>104</v>
      </c>
      <c r="Y797" s="77"/>
      <c r="Z797" s="4" t="s">
        <v>104</v>
      </c>
      <c r="AA797" s="4" t="s">
        <v>104</v>
      </c>
      <c r="AB797" s="4"/>
      <c r="AC797" s="4"/>
      <c r="AD797" s="4"/>
      <c r="AE797" s="4" t="s">
        <v>109</v>
      </c>
      <c r="AF797" s="4"/>
      <c r="AG797" s="4" t="s">
        <v>109</v>
      </c>
      <c r="AH797" s="4"/>
      <c r="AI797" s="4"/>
      <c r="AJ797" s="4" t="s">
        <v>109</v>
      </c>
      <c r="AK797" s="4"/>
      <c r="AL797" s="4" t="s">
        <v>111</v>
      </c>
      <c r="AM797" s="4" t="s">
        <v>112</v>
      </c>
      <c r="AN797" s="4" t="s">
        <v>1155</v>
      </c>
      <c r="AO797" s="4" t="s">
        <v>1155</v>
      </c>
      <c r="AP797" s="4" t="s">
        <v>1155</v>
      </c>
      <c r="AQ797" s="4" t="s">
        <v>1155</v>
      </c>
      <c r="AR797" s="4" t="s">
        <v>1155</v>
      </c>
      <c r="AS797" s="4" t="s">
        <v>1155</v>
      </c>
      <c r="AT797" s="4" t="s">
        <v>1156</v>
      </c>
      <c r="AU797" s="4" t="s">
        <v>1155</v>
      </c>
      <c r="AV797" s="4" t="s">
        <v>1155</v>
      </c>
      <c r="AW797" s="4" t="s">
        <v>1155</v>
      </c>
      <c r="AX797" s="4" t="s">
        <v>1155</v>
      </c>
      <c r="AY797" s="4" t="s">
        <v>1155</v>
      </c>
      <c r="AZ797" s="4" t="s">
        <v>104</v>
      </c>
      <c r="BA797" s="4" t="s">
        <v>104</v>
      </c>
      <c r="BB797" s="4"/>
      <c r="BC797" s="19" t="s">
        <v>104</v>
      </c>
      <c r="BD797" s="19" t="s">
        <v>109</v>
      </c>
      <c r="BE797" s="19" t="s">
        <v>1389</v>
      </c>
      <c r="BF797" s="27" t="s">
        <v>1155</v>
      </c>
      <c r="BG797" s="27" t="s">
        <v>1155</v>
      </c>
      <c r="BH797" s="19" t="s">
        <v>109</v>
      </c>
      <c r="BI797" s="19" t="s">
        <v>109</v>
      </c>
      <c r="BJ797" s="19" t="s">
        <v>115</v>
      </c>
      <c r="BK797" s="19" t="s">
        <v>104</v>
      </c>
      <c r="BL797" s="19" t="s">
        <v>104</v>
      </c>
      <c r="BM797" s="19"/>
      <c r="BN797" s="19" t="s">
        <v>104</v>
      </c>
      <c r="BO797" s="8" t="s">
        <v>104</v>
      </c>
      <c r="BP797" s="27" t="s">
        <v>121</v>
      </c>
      <c r="BQ797" s="27" t="s">
        <v>103</v>
      </c>
      <c r="BR797" s="27" t="s">
        <v>103</v>
      </c>
      <c r="BS797" s="27" t="s">
        <v>103</v>
      </c>
      <c r="BT797" s="27" t="s">
        <v>103</v>
      </c>
      <c r="BU797" s="8" t="s">
        <v>109</v>
      </c>
      <c r="BV797" s="8" t="s">
        <v>109</v>
      </c>
      <c r="BW797" s="8" t="s">
        <v>109</v>
      </c>
      <c r="BX797" s="29" t="s">
        <v>1390</v>
      </c>
      <c r="BY797" s="8" t="s">
        <v>104</v>
      </c>
      <c r="BZ797" s="8" t="s">
        <v>1155</v>
      </c>
      <c r="CA797" s="8" t="s">
        <v>104</v>
      </c>
      <c r="CB797" s="8" t="s">
        <v>109</v>
      </c>
      <c r="CC797" s="77"/>
    </row>
    <row r="798" spans="1:81" s="124" customFormat="1" ht="25.5">
      <c r="A798" s="36">
        <v>3</v>
      </c>
      <c r="B798" s="76" t="s">
        <v>1382</v>
      </c>
      <c r="C798" s="76" t="s">
        <v>1379</v>
      </c>
      <c r="D798" s="37" t="s">
        <v>1380</v>
      </c>
      <c r="E798" s="33" t="s">
        <v>2896</v>
      </c>
      <c r="F798" s="78">
        <v>2182950</v>
      </c>
      <c r="G798" s="37" t="s">
        <v>157</v>
      </c>
      <c r="H798" s="39">
        <v>623.70000000000005</v>
      </c>
      <c r="I798" s="38">
        <v>1975</v>
      </c>
      <c r="J798" s="38" t="s">
        <v>101</v>
      </c>
      <c r="K798" s="40" t="s">
        <v>118</v>
      </c>
      <c r="L798" s="40" t="s">
        <v>103</v>
      </c>
      <c r="M798" s="4" t="s">
        <v>109</v>
      </c>
      <c r="N798" s="4" t="s">
        <v>109</v>
      </c>
      <c r="O798" s="37" t="s">
        <v>799</v>
      </c>
      <c r="P798" s="37" t="s">
        <v>835</v>
      </c>
      <c r="Q798" s="37"/>
      <c r="R798" s="37" t="s">
        <v>108</v>
      </c>
      <c r="S798" s="4"/>
      <c r="T798" s="37" t="s">
        <v>1153</v>
      </c>
      <c r="U798" s="37" t="s">
        <v>1386</v>
      </c>
      <c r="V798" s="4" t="s">
        <v>109</v>
      </c>
      <c r="W798" s="4" t="s">
        <v>104</v>
      </c>
      <c r="X798" s="4" t="s">
        <v>104</v>
      </c>
      <c r="Y798" s="77"/>
      <c r="Z798" s="4" t="s">
        <v>104</v>
      </c>
      <c r="AA798" s="4" t="s">
        <v>104</v>
      </c>
      <c r="AB798" s="4"/>
      <c r="AC798" s="4"/>
      <c r="AD798" s="4"/>
      <c r="AE798" s="4" t="s">
        <v>109</v>
      </c>
      <c r="AF798" s="4"/>
      <c r="AG798" s="4" t="s">
        <v>109</v>
      </c>
      <c r="AH798" s="4"/>
      <c r="AI798" s="4"/>
      <c r="AJ798" s="4"/>
      <c r="AK798" s="4"/>
      <c r="AL798" s="4" t="s">
        <v>111</v>
      </c>
      <c r="AM798" s="4" t="s">
        <v>112</v>
      </c>
      <c r="AN798" s="4" t="s">
        <v>1155</v>
      </c>
      <c r="AO798" s="4" t="s">
        <v>1155</v>
      </c>
      <c r="AP798" s="4" t="s">
        <v>1155</v>
      </c>
      <c r="AQ798" s="4" t="s">
        <v>1155</v>
      </c>
      <c r="AR798" s="4" t="s">
        <v>1155</v>
      </c>
      <c r="AS798" s="4" t="s">
        <v>1155</v>
      </c>
      <c r="AT798" s="4" t="s">
        <v>1156</v>
      </c>
      <c r="AU798" s="4" t="s">
        <v>1155</v>
      </c>
      <c r="AV798" s="4" t="s">
        <v>1155</v>
      </c>
      <c r="AW798" s="4" t="s">
        <v>1155</v>
      </c>
      <c r="AX798" s="4" t="s">
        <v>1155</v>
      </c>
      <c r="AY798" s="4" t="s">
        <v>1155</v>
      </c>
      <c r="AZ798" s="4" t="s">
        <v>104</v>
      </c>
      <c r="BA798" s="4" t="s">
        <v>104</v>
      </c>
      <c r="BB798" s="4"/>
      <c r="BC798" s="19" t="s">
        <v>104</v>
      </c>
      <c r="BD798" s="19" t="s">
        <v>104</v>
      </c>
      <c r="BE798" s="19" t="s">
        <v>1391</v>
      </c>
      <c r="BF798" s="27" t="s">
        <v>1155</v>
      </c>
      <c r="BG798" s="27" t="s">
        <v>1155</v>
      </c>
      <c r="BH798" s="19" t="s">
        <v>109</v>
      </c>
      <c r="BI798" s="19" t="s">
        <v>109</v>
      </c>
      <c r="BJ798" s="19" t="s">
        <v>115</v>
      </c>
      <c r="BK798" s="19" t="s">
        <v>104</v>
      </c>
      <c r="BL798" s="19" t="s">
        <v>104</v>
      </c>
      <c r="BM798" s="19"/>
      <c r="BN798" s="19" t="s">
        <v>104</v>
      </c>
      <c r="BO798" s="8" t="s">
        <v>104</v>
      </c>
      <c r="BP798" s="27" t="s">
        <v>118</v>
      </c>
      <c r="BQ798" s="27" t="s">
        <v>103</v>
      </c>
      <c r="BR798" s="27" t="s">
        <v>138</v>
      </c>
      <c r="BS798" s="27" t="s">
        <v>103</v>
      </c>
      <c r="BT798" s="27" t="s">
        <v>103</v>
      </c>
      <c r="BU798" s="8" t="s">
        <v>109</v>
      </c>
      <c r="BV798" s="8" t="s">
        <v>109</v>
      </c>
      <c r="BW798" s="8" t="s">
        <v>109</v>
      </c>
      <c r="BX798" s="29" t="s">
        <v>1390</v>
      </c>
      <c r="BY798" s="8" t="s">
        <v>104</v>
      </c>
      <c r="BZ798" s="8" t="s">
        <v>1155</v>
      </c>
      <c r="CA798" s="8" t="s">
        <v>104</v>
      </c>
      <c r="CB798" s="8" t="s">
        <v>109</v>
      </c>
      <c r="CC798" s="77"/>
    </row>
    <row r="799" spans="1:81" s="124" customFormat="1" ht="38.25">
      <c r="A799" s="36">
        <v>4</v>
      </c>
      <c r="B799" s="76" t="s">
        <v>1383</v>
      </c>
      <c r="C799" s="76" t="s">
        <v>1384</v>
      </c>
      <c r="D799" s="37" t="s">
        <v>1380</v>
      </c>
      <c r="E799" s="33" t="s">
        <v>2896</v>
      </c>
      <c r="F799" s="78">
        <v>1269100</v>
      </c>
      <c r="G799" s="37" t="s">
        <v>157</v>
      </c>
      <c r="H799" s="39">
        <v>362.6</v>
      </c>
      <c r="I799" s="38">
        <v>1969</v>
      </c>
      <c r="J799" s="38" t="s">
        <v>101</v>
      </c>
      <c r="K799" s="40" t="s">
        <v>138</v>
      </c>
      <c r="L799" s="40" t="s">
        <v>103</v>
      </c>
      <c r="M799" s="4" t="s">
        <v>109</v>
      </c>
      <c r="N799" s="4" t="s">
        <v>109</v>
      </c>
      <c r="O799" s="37" t="s">
        <v>799</v>
      </c>
      <c r="P799" s="37" t="s">
        <v>835</v>
      </c>
      <c r="Q799" s="37"/>
      <c r="R799" s="37" t="s">
        <v>108</v>
      </c>
      <c r="S799" s="4"/>
      <c r="T799" s="37" t="s">
        <v>1153</v>
      </c>
      <c r="U799" s="37" t="s">
        <v>1386</v>
      </c>
      <c r="V799" s="4" t="s">
        <v>109</v>
      </c>
      <c r="W799" s="4" t="s">
        <v>104</v>
      </c>
      <c r="X799" s="4" t="s">
        <v>104</v>
      </c>
      <c r="Y799" s="77"/>
      <c r="Z799" s="4" t="s">
        <v>104</v>
      </c>
      <c r="AA799" s="4" t="s">
        <v>104</v>
      </c>
      <c r="AB799" s="4"/>
      <c r="AC799" s="4"/>
      <c r="AD799" s="4"/>
      <c r="AE799" s="4" t="s">
        <v>109</v>
      </c>
      <c r="AF799" s="4"/>
      <c r="AG799" s="4" t="s">
        <v>109</v>
      </c>
      <c r="AH799" s="4"/>
      <c r="AI799" s="4"/>
      <c r="AJ799" s="4"/>
      <c r="AK799" s="4"/>
      <c r="AL799" s="4" t="s">
        <v>111</v>
      </c>
      <c r="AM799" s="4" t="s">
        <v>112</v>
      </c>
      <c r="AN799" s="4" t="s">
        <v>1155</v>
      </c>
      <c r="AO799" s="4" t="s">
        <v>1155</v>
      </c>
      <c r="AP799" s="4" t="s">
        <v>1155</v>
      </c>
      <c r="AQ799" s="4" t="s">
        <v>1155</v>
      </c>
      <c r="AR799" s="4" t="s">
        <v>1155</v>
      </c>
      <c r="AS799" s="4" t="s">
        <v>1155</v>
      </c>
      <c r="AT799" s="4" t="s">
        <v>1156</v>
      </c>
      <c r="AU799" s="4" t="s">
        <v>1155</v>
      </c>
      <c r="AV799" s="4" t="s">
        <v>1155</v>
      </c>
      <c r="AW799" s="4" t="s">
        <v>1155</v>
      </c>
      <c r="AX799" s="4" t="s">
        <v>1155</v>
      </c>
      <c r="AY799" s="4" t="s">
        <v>1155</v>
      </c>
      <c r="AZ799" s="4" t="s">
        <v>104</v>
      </c>
      <c r="BA799" s="4" t="s">
        <v>104</v>
      </c>
      <c r="BB799" s="4"/>
      <c r="BC799" s="19" t="s">
        <v>104</v>
      </c>
      <c r="BD799" s="19" t="s">
        <v>104</v>
      </c>
      <c r="BE799" s="19" t="s">
        <v>1392</v>
      </c>
      <c r="BF799" s="27" t="s">
        <v>1155</v>
      </c>
      <c r="BG799" s="27" t="s">
        <v>1155</v>
      </c>
      <c r="BH799" s="19" t="s">
        <v>104</v>
      </c>
      <c r="BI799" s="19" t="s">
        <v>109</v>
      </c>
      <c r="BJ799" s="19" t="s">
        <v>1251</v>
      </c>
      <c r="BK799" s="19" t="s">
        <v>104</v>
      </c>
      <c r="BL799" s="19" t="s">
        <v>104</v>
      </c>
      <c r="BM799" s="19"/>
      <c r="BN799" s="19" t="s">
        <v>104</v>
      </c>
      <c r="BO799" s="8" t="s">
        <v>104</v>
      </c>
      <c r="BP799" s="27" t="s">
        <v>118</v>
      </c>
      <c r="BQ799" s="27" t="s">
        <v>103</v>
      </c>
      <c r="BR799" s="27" t="s">
        <v>118</v>
      </c>
      <c r="BS799" s="27" t="s">
        <v>103</v>
      </c>
      <c r="BT799" s="27" t="s">
        <v>103</v>
      </c>
      <c r="BU799" s="8" t="s">
        <v>109</v>
      </c>
      <c r="BV799" s="8" t="s">
        <v>109</v>
      </c>
      <c r="BW799" s="8" t="s">
        <v>109</v>
      </c>
      <c r="BX799" s="29" t="s">
        <v>1390</v>
      </c>
      <c r="BY799" s="8" t="s">
        <v>104</v>
      </c>
      <c r="BZ799" s="8" t="s">
        <v>1155</v>
      </c>
      <c r="CA799" s="8" t="s">
        <v>104</v>
      </c>
      <c r="CB799" s="8" t="s">
        <v>109</v>
      </c>
      <c r="CC799" s="77"/>
    </row>
    <row r="800" spans="1:81" s="124" customFormat="1" ht="12.75">
      <c r="A800" s="36">
        <v>5</v>
      </c>
      <c r="B800" s="76" t="s">
        <v>867</v>
      </c>
      <c r="C800" s="76" t="s">
        <v>1379</v>
      </c>
      <c r="D800" s="37"/>
      <c r="E800" s="37" t="s">
        <v>2897</v>
      </c>
      <c r="F800" s="78">
        <v>350589</v>
      </c>
      <c r="G800" s="37" t="s">
        <v>100</v>
      </c>
      <c r="H800" s="39"/>
      <c r="I800" s="38" t="s">
        <v>1394</v>
      </c>
      <c r="J800" s="38"/>
      <c r="K800" s="40"/>
      <c r="L800" s="40"/>
      <c r="M800" s="4"/>
      <c r="N800" s="4"/>
      <c r="O800" s="37"/>
      <c r="P800" s="37"/>
      <c r="Q800" s="37"/>
      <c r="R800" s="37"/>
      <c r="S800" s="4"/>
      <c r="T800" s="37"/>
      <c r="U800" s="37"/>
      <c r="V800" s="4"/>
      <c r="W800" s="4"/>
      <c r="X800" s="4"/>
      <c r="Y800" s="77"/>
      <c r="Z800" s="117"/>
      <c r="AA800" s="117"/>
      <c r="AB800" s="117"/>
      <c r="AC800" s="117"/>
      <c r="AD800" s="117"/>
      <c r="AE800" s="117"/>
      <c r="AF800" s="117"/>
      <c r="AG800" s="117"/>
      <c r="AH800" s="117"/>
      <c r="AI800" s="117"/>
      <c r="AJ800" s="117"/>
      <c r="AK800" s="117"/>
      <c r="AL800" s="117"/>
      <c r="AM800" s="117"/>
      <c r="AN800" s="117"/>
      <c r="AO800" s="117"/>
      <c r="AP800" s="117"/>
      <c r="AQ800" s="117"/>
      <c r="AR800" s="117"/>
      <c r="AS800" s="117"/>
      <c r="AT800" s="117"/>
      <c r="AU800" s="117"/>
      <c r="AV800" s="117"/>
      <c r="AW800" s="117"/>
      <c r="AX800" s="117"/>
      <c r="AY800" s="117"/>
      <c r="AZ800" s="117"/>
      <c r="BA800" s="117"/>
      <c r="BB800" s="117"/>
      <c r="BC800" s="117"/>
      <c r="BD800" s="117"/>
      <c r="BE800" s="117"/>
      <c r="BF800" s="121"/>
      <c r="BG800" s="121"/>
      <c r="BH800" s="117"/>
      <c r="BI800" s="117"/>
      <c r="BJ800" s="117"/>
      <c r="BK800" s="117"/>
      <c r="BL800" s="117"/>
      <c r="BM800" s="117"/>
      <c r="BN800" s="117"/>
      <c r="BO800" s="122"/>
      <c r="BP800" s="121"/>
      <c r="BQ800" s="121"/>
      <c r="BR800" s="121"/>
      <c r="BS800" s="121"/>
      <c r="BT800" s="121"/>
      <c r="BU800" s="122"/>
      <c r="BV800" s="122"/>
      <c r="BW800" s="122"/>
      <c r="BX800" s="123"/>
      <c r="BY800" s="122"/>
      <c r="BZ800" s="122"/>
      <c r="CA800" s="122"/>
      <c r="CB800" s="122"/>
      <c r="CC800" s="122"/>
    </row>
    <row r="801" spans="1:81" s="48" customFormat="1" ht="12.75">
      <c r="A801" s="36">
        <v>6</v>
      </c>
      <c r="B801" s="30" t="s">
        <v>1393</v>
      </c>
      <c r="C801" s="30" t="s">
        <v>1384</v>
      </c>
      <c r="D801" s="27"/>
      <c r="E801" s="37" t="s">
        <v>2897</v>
      </c>
      <c r="F801" s="78">
        <v>159650</v>
      </c>
      <c r="G801" s="37" t="s">
        <v>100</v>
      </c>
      <c r="H801" s="28"/>
      <c r="I801" s="29">
        <v>1994</v>
      </c>
      <c r="J801" s="29"/>
      <c r="K801" s="31"/>
      <c r="L801" s="31"/>
      <c r="M801" s="19"/>
      <c r="N801" s="19"/>
      <c r="O801" s="27"/>
      <c r="P801" s="27"/>
      <c r="Q801" s="27"/>
      <c r="R801" s="27"/>
      <c r="S801" s="19"/>
      <c r="T801" s="27"/>
      <c r="U801" s="27"/>
      <c r="V801" s="19"/>
      <c r="W801" s="19"/>
      <c r="X801" s="19"/>
      <c r="Y801" s="8"/>
      <c r="Z801" s="43"/>
      <c r="AA801" s="43"/>
      <c r="AB801" s="43"/>
      <c r="AC801" s="43"/>
      <c r="AD801" s="43"/>
      <c r="AE801" s="43"/>
      <c r="AF801" s="43"/>
      <c r="AG801" s="43"/>
      <c r="AH801" s="43"/>
      <c r="AI801" s="43"/>
      <c r="AJ801" s="43"/>
      <c r="AK801" s="43"/>
      <c r="AL801" s="43"/>
      <c r="AM801" s="43"/>
      <c r="AN801" s="43"/>
      <c r="AO801" s="43"/>
      <c r="AP801" s="43"/>
      <c r="AQ801" s="43"/>
      <c r="AR801" s="43"/>
      <c r="AS801" s="43"/>
      <c r="AT801" s="43"/>
      <c r="AU801" s="43"/>
      <c r="AV801" s="43"/>
      <c r="AW801" s="43"/>
      <c r="AX801" s="43"/>
      <c r="AY801" s="43"/>
      <c r="AZ801" s="43"/>
      <c r="BA801" s="43"/>
      <c r="BB801" s="43"/>
      <c r="BC801" s="43"/>
      <c r="BD801" s="43"/>
      <c r="BE801" s="43"/>
      <c r="BF801" s="41"/>
      <c r="BG801" s="41"/>
      <c r="BH801" s="43"/>
      <c r="BI801" s="43"/>
      <c r="BJ801" s="43"/>
      <c r="BK801" s="43"/>
      <c r="BL801" s="43"/>
      <c r="BM801" s="43"/>
      <c r="BN801" s="43"/>
      <c r="BO801" s="44"/>
      <c r="BP801" s="41"/>
      <c r="BQ801" s="41"/>
      <c r="BR801" s="41"/>
      <c r="BS801" s="41"/>
      <c r="BT801" s="41"/>
      <c r="BU801" s="44"/>
      <c r="BV801" s="44"/>
      <c r="BW801" s="44"/>
      <c r="BX801" s="42"/>
      <c r="BY801" s="44"/>
      <c r="BZ801" s="44"/>
      <c r="CA801" s="44"/>
      <c r="CB801" s="44"/>
      <c r="CC801" s="44"/>
    </row>
    <row r="802" spans="1:81" s="48" customFormat="1" ht="12.75">
      <c r="A802" s="36">
        <v>7</v>
      </c>
      <c r="B802" s="30" t="s">
        <v>859</v>
      </c>
      <c r="C802" s="30" t="s">
        <v>1395</v>
      </c>
      <c r="D802" s="27"/>
      <c r="E802" s="37" t="s">
        <v>2897</v>
      </c>
      <c r="F802" s="78">
        <v>50000</v>
      </c>
      <c r="G802" s="37" t="s">
        <v>100</v>
      </c>
      <c r="H802" s="28"/>
      <c r="I802" s="29">
        <v>2014</v>
      </c>
      <c r="J802" s="29"/>
      <c r="K802" s="31"/>
      <c r="L802" s="31"/>
      <c r="M802" s="19"/>
      <c r="N802" s="19"/>
      <c r="O802" s="27"/>
      <c r="P802" s="27"/>
      <c r="Q802" s="27"/>
      <c r="R802" s="27"/>
      <c r="S802" s="19"/>
      <c r="T802" s="27"/>
      <c r="U802" s="27"/>
      <c r="V802" s="19"/>
      <c r="W802" s="19"/>
      <c r="X802" s="19"/>
      <c r="Y802" s="8"/>
      <c r="Z802" s="43"/>
      <c r="AA802" s="43"/>
      <c r="AB802" s="43"/>
      <c r="AC802" s="43"/>
      <c r="AD802" s="43"/>
      <c r="AE802" s="43"/>
      <c r="AF802" s="43"/>
      <c r="AG802" s="43"/>
      <c r="AH802" s="43"/>
      <c r="AI802" s="43"/>
      <c r="AJ802" s="43"/>
      <c r="AK802" s="43"/>
      <c r="AL802" s="43"/>
      <c r="AM802" s="43"/>
      <c r="AN802" s="43"/>
      <c r="AO802" s="43"/>
      <c r="AP802" s="43"/>
      <c r="AQ802" s="43"/>
      <c r="AR802" s="43"/>
      <c r="AS802" s="43"/>
      <c r="AT802" s="43"/>
      <c r="AU802" s="43"/>
      <c r="AV802" s="43"/>
      <c r="AW802" s="43"/>
      <c r="AX802" s="43"/>
      <c r="AY802" s="43"/>
      <c r="AZ802" s="43"/>
      <c r="BA802" s="43"/>
      <c r="BB802" s="43"/>
      <c r="BC802" s="43"/>
      <c r="BD802" s="43"/>
      <c r="BE802" s="43"/>
      <c r="BF802" s="41"/>
      <c r="BG802" s="41"/>
      <c r="BH802" s="43"/>
      <c r="BI802" s="43"/>
      <c r="BJ802" s="43"/>
      <c r="BK802" s="43"/>
      <c r="BL802" s="43"/>
      <c r="BM802" s="43"/>
      <c r="BN802" s="43"/>
      <c r="BO802" s="44"/>
      <c r="BP802" s="41"/>
      <c r="BQ802" s="41"/>
      <c r="BR802" s="41"/>
      <c r="BS802" s="41"/>
      <c r="BT802" s="41"/>
      <c r="BU802" s="44"/>
      <c r="BV802" s="44"/>
      <c r="BW802" s="44"/>
      <c r="BX802" s="42"/>
      <c r="BY802" s="44"/>
      <c r="BZ802" s="44"/>
      <c r="CA802" s="44"/>
      <c r="CB802" s="44"/>
      <c r="CC802" s="44"/>
    </row>
    <row r="803" spans="1:81" s="46" customFormat="1" ht="12.75">
      <c r="A803" s="36">
        <v>8</v>
      </c>
      <c r="B803" s="7" t="s">
        <v>1165</v>
      </c>
      <c r="C803" s="21"/>
      <c r="D803" s="21"/>
      <c r="E803" s="37" t="s">
        <v>2898</v>
      </c>
      <c r="F803" s="78">
        <v>408999.45999999996</v>
      </c>
      <c r="G803" s="37" t="s">
        <v>100</v>
      </c>
      <c r="H803" s="21"/>
      <c r="I803" s="21"/>
      <c r="J803" s="47"/>
      <c r="K803" s="47"/>
      <c r="L803" s="47"/>
      <c r="M803" s="47"/>
      <c r="N803" s="47"/>
      <c r="O803" s="47"/>
      <c r="P803" s="47"/>
      <c r="Q803" s="47"/>
      <c r="R803" s="47"/>
      <c r="S803" s="47"/>
      <c r="T803" s="47"/>
      <c r="U803" s="47"/>
      <c r="V803" s="47"/>
      <c r="W803" s="47"/>
      <c r="X803" s="47"/>
      <c r="Y803" s="47"/>
    </row>
    <row r="804" spans="1:81" s="32" customFormat="1" ht="15">
      <c r="A804" s="318"/>
      <c r="F804" s="269"/>
      <c r="G804" s="108"/>
    </row>
    <row r="805" spans="1:81" s="32" customFormat="1" ht="15">
      <c r="A805" s="318"/>
      <c r="F805" s="269"/>
      <c r="G805" s="108"/>
    </row>
    <row r="806" spans="1:81" s="24" customFormat="1">
      <c r="A806" s="112">
        <v>45</v>
      </c>
      <c r="B806" s="111" t="s">
        <v>666</v>
      </c>
      <c r="C806" s="79"/>
      <c r="D806" s="23"/>
      <c r="E806" s="23"/>
      <c r="F806" s="262"/>
      <c r="G806" s="43"/>
      <c r="H806" s="23"/>
      <c r="I806" s="23"/>
      <c r="J806" s="23"/>
      <c r="K806" s="23"/>
      <c r="L806" s="23"/>
      <c r="M806" s="23"/>
      <c r="N806" s="23"/>
      <c r="O806" s="23"/>
      <c r="P806" s="23"/>
      <c r="Q806" s="23"/>
    </row>
    <row r="807" spans="1:81" s="25" customFormat="1" ht="12.75" customHeight="1">
      <c r="A807" s="316" t="s">
        <v>0</v>
      </c>
      <c r="B807" s="275" t="s">
        <v>48</v>
      </c>
      <c r="C807" s="275" t="s">
        <v>27</v>
      </c>
      <c r="D807" s="275" t="s">
        <v>148</v>
      </c>
      <c r="E807" s="275" t="s">
        <v>2916</v>
      </c>
      <c r="F807" s="275" t="s">
        <v>2907</v>
      </c>
      <c r="G807" s="275" t="s">
        <v>19</v>
      </c>
      <c r="H807" s="275" t="s">
        <v>49</v>
      </c>
      <c r="I807" s="275" t="s">
        <v>50</v>
      </c>
      <c r="J807" s="275" t="s">
        <v>1147</v>
      </c>
      <c r="K807" s="275" t="s">
        <v>51</v>
      </c>
      <c r="L807" s="275"/>
      <c r="M807" s="275"/>
      <c r="N807" s="275"/>
      <c r="O807" s="275" t="s">
        <v>52</v>
      </c>
      <c r="P807" s="275"/>
      <c r="Q807" s="275"/>
      <c r="R807" s="275"/>
      <c r="S807" s="275" t="s">
        <v>53</v>
      </c>
      <c r="T807" s="275" t="s">
        <v>54</v>
      </c>
      <c r="U807" s="275" t="s">
        <v>55</v>
      </c>
      <c r="V807" s="275" t="s">
        <v>56</v>
      </c>
      <c r="W807" s="275" t="s">
        <v>57</v>
      </c>
      <c r="X807" s="275" t="s">
        <v>159</v>
      </c>
      <c r="Y807" s="275" t="s">
        <v>72</v>
      </c>
      <c r="Z807" s="294" t="s">
        <v>58</v>
      </c>
      <c r="AA807" s="294" t="s">
        <v>167</v>
      </c>
      <c r="AB807" s="294"/>
      <c r="AC807" s="294"/>
      <c r="AD807" s="294"/>
      <c r="AE807" s="294"/>
      <c r="AF807" s="294"/>
      <c r="AG807" s="294" t="s">
        <v>164</v>
      </c>
      <c r="AH807" s="294"/>
      <c r="AI807" s="294"/>
      <c r="AJ807" s="294" t="s">
        <v>59</v>
      </c>
      <c r="AK807" s="294"/>
      <c r="AL807" s="294" t="s">
        <v>60</v>
      </c>
      <c r="AM807" s="294"/>
      <c r="AN807" s="294" t="s">
        <v>302</v>
      </c>
      <c r="AO807" s="294"/>
      <c r="AP807" s="294"/>
      <c r="AQ807" s="294"/>
      <c r="AR807" s="294"/>
      <c r="AS807" s="294"/>
      <c r="AT807" s="294"/>
      <c r="AU807" s="294"/>
      <c r="AV807" s="294"/>
      <c r="AW807" s="294"/>
      <c r="AX807" s="294"/>
      <c r="AY807" s="294"/>
      <c r="AZ807" s="297" t="s">
        <v>5</v>
      </c>
      <c r="BA807" s="297"/>
      <c r="BB807" s="297"/>
      <c r="BC807" s="297"/>
      <c r="BD807" s="297"/>
      <c r="BE807" s="297"/>
      <c r="BF807" s="297"/>
      <c r="BG807" s="297"/>
      <c r="BH807" s="297"/>
      <c r="BI807" s="297"/>
      <c r="BJ807" s="297"/>
      <c r="BK807" s="297"/>
      <c r="BL807" s="297"/>
      <c r="BM807" s="297"/>
      <c r="BN807" s="299" t="s">
        <v>61</v>
      </c>
      <c r="BO807" s="299"/>
      <c r="BP807" s="299"/>
      <c r="BQ807" s="299"/>
      <c r="BR807" s="299"/>
      <c r="BS807" s="299"/>
      <c r="BT807" s="299"/>
      <c r="BU807" s="299"/>
      <c r="BV807" s="299"/>
      <c r="BW807" s="299"/>
      <c r="BX807" s="299"/>
      <c r="BY807" s="299"/>
      <c r="BZ807" s="299"/>
      <c r="CA807" s="299"/>
      <c r="CB807" s="299"/>
      <c r="CC807" s="299"/>
    </row>
    <row r="808" spans="1:81" s="26" customFormat="1" ht="77.25" thickBot="1">
      <c r="A808" s="317"/>
      <c r="B808" s="276"/>
      <c r="C808" s="276"/>
      <c r="D808" s="276"/>
      <c r="E808" s="276"/>
      <c r="F808" s="276"/>
      <c r="G808" s="276"/>
      <c r="H808" s="276"/>
      <c r="I808" s="276"/>
      <c r="J808" s="276"/>
      <c r="K808" s="224" t="s">
        <v>62</v>
      </c>
      <c r="L808" s="224" t="s">
        <v>63</v>
      </c>
      <c r="M808" s="224" t="s">
        <v>64</v>
      </c>
      <c r="N808" s="224" t="s">
        <v>65</v>
      </c>
      <c r="O808" s="224" t="s">
        <v>66</v>
      </c>
      <c r="P808" s="224" t="s">
        <v>67</v>
      </c>
      <c r="Q808" s="224" t="s">
        <v>68</v>
      </c>
      <c r="R808" s="224" t="s">
        <v>69</v>
      </c>
      <c r="S808" s="276"/>
      <c r="T808" s="276"/>
      <c r="U808" s="276"/>
      <c r="V808" s="276"/>
      <c r="W808" s="276"/>
      <c r="X808" s="276"/>
      <c r="Y808" s="276"/>
      <c r="Z808" s="295"/>
      <c r="AA808" s="296" t="s">
        <v>28</v>
      </c>
      <c r="AB808" s="296" t="s">
        <v>165</v>
      </c>
      <c r="AC808" s="296" t="s">
        <v>166</v>
      </c>
      <c r="AD808" s="296" t="s">
        <v>70</v>
      </c>
      <c r="AE808" s="296" t="s">
        <v>71</v>
      </c>
      <c r="AF808" s="296" t="s">
        <v>72</v>
      </c>
      <c r="AG808" s="296" t="s">
        <v>73</v>
      </c>
      <c r="AH808" s="296" t="s">
        <v>30</v>
      </c>
      <c r="AI808" s="296" t="s">
        <v>72</v>
      </c>
      <c r="AJ808" s="296" t="s">
        <v>29</v>
      </c>
      <c r="AK808" s="296" t="s">
        <v>72</v>
      </c>
      <c r="AL808" s="296" t="s">
        <v>74</v>
      </c>
      <c r="AM808" s="296" t="s">
        <v>75</v>
      </c>
      <c r="AN808" s="296" t="s">
        <v>76</v>
      </c>
      <c r="AO808" s="296" t="s">
        <v>77</v>
      </c>
      <c r="AP808" s="296" t="s">
        <v>78</v>
      </c>
      <c r="AQ808" s="296" t="s">
        <v>79</v>
      </c>
      <c r="AR808" s="296" t="s">
        <v>80</v>
      </c>
      <c r="AS808" s="296" t="s">
        <v>81</v>
      </c>
      <c r="AT808" s="296" t="s">
        <v>82</v>
      </c>
      <c r="AU808" s="296" t="s">
        <v>303</v>
      </c>
      <c r="AV808" s="296" t="s">
        <v>83</v>
      </c>
      <c r="AW808" s="296" t="s">
        <v>84</v>
      </c>
      <c r="AX808" s="296" t="s">
        <v>85</v>
      </c>
      <c r="AY808" s="296" t="s">
        <v>169</v>
      </c>
      <c r="AZ808" s="298" t="s">
        <v>86</v>
      </c>
      <c r="BA808" s="298" t="s">
        <v>87</v>
      </c>
      <c r="BB808" s="298" t="s">
        <v>88</v>
      </c>
      <c r="BC808" s="298" t="s">
        <v>89</v>
      </c>
      <c r="BD808" s="298" t="s">
        <v>90</v>
      </c>
      <c r="BE808" s="298" t="s">
        <v>162</v>
      </c>
      <c r="BF808" s="298" t="s">
        <v>149</v>
      </c>
      <c r="BG808" s="298" t="s">
        <v>150</v>
      </c>
      <c r="BH808" s="298" t="s">
        <v>20</v>
      </c>
      <c r="BI808" s="298" t="s">
        <v>21</v>
      </c>
      <c r="BJ808" s="298" t="s">
        <v>22</v>
      </c>
      <c r="BK808" s="298" t="s">
        <v>91</v>
      </c>
      <c r="BL808" s="298" t="s">
        <v>23</v>
      </c>
      <c r="BM808" s="298" t="s">
        <v>24</v>
      </c>
      <c r="BN808" s="300" t="s">
        <v>25</v>
      </c>
      <c r="BO808" s="300" t="s">
        <v>18</v>
      </c>
      <c r="BP808" s="300" t="s">
        <v>151</v>
      </c>
      <c r="BQ808" s="300" t="s">
        <v>152</v>
      </c>
      <c r="BR808" s="300" t="s">
        <v>153</v>
      </c>
      <c r="BS808" s="300" t="s">
        <v>154</v>
      </c>
      <c r="BT808" s="300" t="s">
        <v>155</v>
      </c>
      <c r="BU808" s="300" t="s">
        <v>92</v>
      </c>
      <c r="BV808" s="300" t="s">
        <v>93</v>
      </c>
      <c r="BW808" s="300" t="s">
        <v>94</v>
      </c>
      <c r="BX808" s="300" t="s">
        <v>156</v>
      </c>
      <c r="BY808" s="300" t="s">
        <v>95</v>
      </c>
      <c r="BZ808" s="300" t="s">
        <v>163</v>
      </c>
      <c r="CA808" s="300" t="s">
        <v>96</v>
      </c>
      <c r="CB808" s="300" t="s">
        <v>97</v>
      </c>
      <c r="CC808" s="300" t="s">
        <v>24</v>
      </c>
    </row>
    <row r="809" spans="1:81" s="124" customFormat="1" ht="26.25" thickTop="1">
      <c r="A809" s="36">
        <v>1</v>
      </c>
      <c r="B809" s="76" t="s">
        <v>2454</v>
      </c>
      <c r="C809" s="76" t="s">
        <v>2462</v>
      </c>
      <c r="D809" s="37" t="s">
        <v>2456</v>
      </c>
      <c r="E809" s="33" t="s">
        <v>2896</v>
      </c>
      <c r="F809" s="78">
        <v>19582500</v>
      </c>
      <c r="G809" s="37" t="s">
        <v>157</v>
      </c>
      <c r="H809" s="39">
        <v>5595</v>
      </c>
      <c r="I809" s="38">
        <v>1966</v>
      </c>
      <c r="J809" s="38" t="s">
        <v>101</v>
      </c>
      <c r="K809" s="40" t="s">
        <v>102</v>
      </c>
      <c r="L809" s="40" t="s">
        <v>103</v>
      </c>
      <c r="M809" s="4" t="s">
        <v>109</v>
      </c>
      <c r="N809" s="4" t="s">
        <v>109</v>
      </c>
      <c r="O809" s="37" t="s">
        <v>2458</v>
      </c>
      <c r="P809" s="37" t="s">
        <v>2459</v>
      </c>
      <c r="Q809" s="37" t="s">
        <v>2459</v>
      </c>
      <c r="R809" s="37" t="s">
        <v>108</v>
      </c>
      <c r="S809" s="4" t="s">
        <v>109</v>
      </c>
      <c r="T809" s="37" t="s">
        <v>2457</v>
      </c>
      <c r="U809" s="27" t="s">
        <v>2461</v>
      </c>
      <c r="V809" s="4" t="s">
        <v>104</v>
      </c>
      <c r="W809" s="4" t="s">
        <v>104</v>
      </c>
      <c r="X809" s="4" t="s">
        <v>104</v>
      </c>
      <c r="Y809" s="77"/>
      <c r="Z809" s="4" t="s">
        <v>109</v>
      </c>
      <c r="AA809" s="4" t="s">
        <v>104</v>
      </c>
      <c r="AB809" s="4"/>
      <c r="AC809" s="4"/>
      <c r="AD809" s="4"/>
      <c r="AE809" s="4"/>
      <c r="AF809" s="4"/>
      <c r="AG809" s="4" t="s">
        <v>109</v>
      </c>
      <c r="AH809" s="4"/>
      <c r="AI809" s="4"/>
      <c r="AJ809" s="4"/>
      <c r="AK809" s="4"/>
      <c r="AL809" s="4"/>
      <c r="AM809" s="4"/>
      <c r="AN809" s="4"/>
      <c r="AO809" s="4"/>
      <c r="AP809" s="4"/>
      <c r="AQ809" s="19" t="s">
        <v>121</v>
      </c>
      <c r="AR809" s="19"/>
      <c r="AS809" s="19" t="s">
        <v>1156</v>
      </c>
      <c r="AT809" s="19"/>
      <c r="AU809" s="19"/>
      <c r="AV809" s="19"/>
      <c r="AW809" s="19" t="s">
        <v>1156</v>
      </c>
      <c r="AX809" s="19" t="s">
        <v>1156</v>
      </c>
      <c r="AY809" s="19"/>
      <c r="AZ809" s="19" t="s">
        <v>104</v>
      </c>
      <c r="BA809" s="19" t="s">
        <v>104</v>
      </c>
      <c r="BB809" s="19" t="s">
        <v>104</v>
      </c>
      <c r="BC809" s="19" t="s">
        <v>104</v>
      </c>
      <c r="BD809" s="19" t="s">
        <v>104</v>
      </c>
      <c r="BE809" s="19" t="s">
        <v>1155</v>
      </c>
      <c r="BF809" s="27"/>
      <c r="BG809" s="27" t="s">
        <v>1157</v>
      </c>
      <c r="BH809" s="19" t="s">
        <v>104</v>
      </c>
      <c r="BI809" s="19" t="s">
        <v>104</v>
      </c>
      <c r="BJ809" s="19" t="s">
        <v>115</v>
      </c>
      <c r="BK809" s="19" t="s">
        <v>104</v>
      </c>
      <c r="BL809" s="19" t="s">
        <v>109</v>
      </c>
      <c r="BM809" s="19"/>
      <c r="BN809" s="19" t="s">
        <v>104</v>
      </c>
      <c r="BO809" s="8" t="s">
        <v>104</v>
      </c>
      <c r="BP809" s="27" t="s">
        <v>2460</v>
      </c>
      <c r="BQ809" s="27" t="s">
        <v>103</v>
      </c>
      <c r="BR809" s="27" t="s">
        <v>1484</v>
      </c>
      <c r="BS809" s="27" t="s">
        <v>103</v>
      </c>
      <c r="BT809" s="27" t="s">
        <v>103</v>
      </c>
      <c r="BU809" s="8" t="s">
        <v>109</v>
      </c>
      <c r="BV809" s="8" t="s">
        <v>109</v>
      </c>
      <c r="BW809" s="8" t="s">
        <v>109</v>
      </c>
      <c r="BX809" s="29" t="s">
        <v>774</v>
      </c>
      <c r="BY809" s="8" t="s">
        <v>104</v>
      </c>
      <c r="BZ809" s="8" t="s">
        <v>1155</v>
      </c>
      <c r="CA809" s="8" t="s">
        <v>104</v>
      </c>
      <c r="CB809" s="8" t="s">
        <v>109</v>
      </c>
      <c r="CC809" s="77"/>
    </row>
    <row r="810" spans="1:81" s="124" customFormat="1" ht="12.75">
      <c r="A810" s="36">
        <v>2</v>
      </c>
      <c r="B810" s="76" t="s">
        <v>2455</v>
      </c>
      <c r="C810" s="76" t="s">
        <v>2462</v>
      </c>
      <c r="D810" s="37"/>
      <c r="E810" s="33" t="s">
        <v>2896</v>
      </c>
      <c r="F810" s="78">
        <v>606270</v>
      </c>
      <c r="G810" s="37" t="s">
        <v>157</v>
      </c>
      <c r="H810" s="39">
        <v>173.22</v>
      </c>
      <c r="I810" s="38">
        <v>2013</v>
      </c>
      <c r="J810" s="38"/>
      <c r="K810" s="40"/>
      <c r="L810" s="40"/>
      <c r="M810" s="4"/>
      <c r="N810" s="4"/>
      <c r="O810" s="37"/>
      <c r="P810" s="37"/>
      <c r="Q810" s="37"/>
      <c r="R810" s="37"/>
      <c r="S810" s="4"/>
      <c r="T810" s="37"/>
      <c r="U810" s="37"/>
      <c r="V810" s="4"/>
      <c r="W810" s="4"/>
      <c r="X810" s="4"/>
      <c r="Y810" s="77"/>
      <c r="Z810" s="4"/>
      <c r="AA810" s="4"/>
      <c r="AB810" s="4"/>
      <c r="AC810" s="4"/>
      <c r="AD810" s="4"/>
      <c r="AE810" s="4"/>
      <c r="AF810" s="4"/>
      <c r="AG810" s="4"/>
      <c r="AH810" s="4"/>
      <c r="AI810" s="4"/>
      <c r="AJ810" s="4"/>
      <c r="AK810" s="4"/>
      <c r="AL810" s="4"/>
      <c r="AM810" s="4"/>
      <c r="AN810" s="4"/>
      <c r="AO810" s="4"/>
      <c r="AP810" s="4"/>
      <c r="AQ810" s="4"/>
      <c r="AR810" s="4"/>
      <c r="AS810" s="4"/>
      <c r="AT810" s="4"/>
      <c r="AU810" s="4"/>
      <c r="AV810" s="4"/>
      <c r="AW810" s="4"/>
      <c r="AX810" s="4"/>
      <c r="AY810" s="4"/>
      <c r="AZ810" s="4"/>
      <c r="BA810" s="4"/>
      <c r="BB810" s="4"/>
      <c r="BC810" s="4"/>
      <c r="BD810" s="4"/>
      <c r="BE810" s="4"/>
      <c r="BF810" s="37"/>
      <c r="BG810" s="37"/>
      <c r="BH810" s="4"/>
      <c r="BI810" s="4"/>
      <c r="BJ810" s="4"/>
      <c r="BK810" s="4"/>
      <c r="BL810" s="4"/>
      <c r="BM810" s="4"/>
      <c r="BN810" s="4"/>
      <c r="BO810" s="77"/>
      <c r="BP810" s="37"/>
      <c r="BQ810" s="37"/>
      <c r="BR810" s="37"/>
      <c r="BS810" s="37"/>
      <c r="BT810" s="37"/>
      <c r="BU810" s="77"/>
      <c r="BV810" s="77"/>
      <c r="BW810" s="77"/>
      <c r="BX810" s="38"/>
      <c r="BY810" s="77"/>
      <c r="BZ810" s="77"/>
      <c r="CA810" s="77"/>
      <c r="CB810" s="77"/>
      <c r="CC810" s="77"/>
    </row>
    <row r="811" spans="1:81" s="124" customFormat="1" ht="12.75">
      <c r="A811" s="36">
        <v>3</v>
      </c>
      <c r="B811" s="76" t="s">
        <v>868</v>
      </c>
      <c r="C811" s="76" t="s">
        <v>2462</v>
      </c>
      <c r="D811" s="37"/>
      <c r="E811" s="37" t="s">
        <v>2897</v>
      </c>
      <c r="F811" s="78">
        <v>1116000</v>
      </c>
      <c r="G811" s="37" t="s">
        <v>100</v>
      </c>
      <c r="H811" s="39"/>
      <c r="I811" s="38">
        <v>2008</v>
      </c>
      <c r="J811" s="38"/>
      <c r="K811" s="40"/>
      <c r="L811" s="40"/>
      <c r="M811" s="4"/>
      <c r="N811" s="4"/>
      <c r="O811" s="37"/>
      <c r="P811" s="37"/>
      <c r="Q811" s="37"/>
      <c r="R811" s="37"/>
      <c r="S811" s="4"/>
      <c r="T811" s="37"/>
      <c r="U811" s="37"/>
      <c r="V811" s="4"/>
      <c r="W811" s="4"/>
      <c r="X811" s="4"/>
      <c r="Y811" s="77"/>
      <c r="Z811" s="117"/>
      <c r="AA811" s="117"/>
      <c r="AB811" s="117"/>
      <c r="AC811" s="117"/>
      <c r="AD811" s="117"/>
      <c r="AE811" s="117"/>
      <c r="AF811" s="117"/>
      <c r="AG811" s="117"/>
      <c r="AH811" s="117"/>
      <c r="AI811" s="117"/>
      <c r="AJ811" s="117"/>
      <c r="AK811" s="117"/>
      <c r="AL811" s="117"/>
      <c r="AM811" s="117"/>
      <c r="AN811" s="117"/>
      <c r="AO811" s="117"/>
      <c r="AP811" s="117"/>
      <c r="AQ811" s="117"/>
      <c r="AR811" s="117"/>
      <c r="AS811" s="117"/>
      <c r="AT811" s="117"/>
      <c r="AU811" s="117"/>
      <c r="AV811" s="117"/>
      <c r="AW811" s="117"/>
      <c r="AX811" s="117"/>
      <c r="AY811" s="117"/>
      <c r="AZ811" s="117"/>
      <c r="BA811" s="117"/>
      <c r="BB811" s="117"/>
      <c r="BC811" s="117"/>
      <c r="BD811" s="117"/>
      <c r="BE811" s="117"/>
      <c r="BF811" s="121"/>
      <c r="BG811" s="121"/>
      <c r="BH811" s="117"/>
      <c r="BI811" s="117"/>
      <c r="BJ811" s="117"/>
      <c r="BK811" s="117"/>
      <c r="BL811" s="117"/>
      <c r="BM811" s="117"/>
      <c r="BN811" s="117"/>
      <c r="BO811" s="122"/>
      <c r="BP811" s="121"/>
      <c r="BQ811" s="121"/>
      <c r="BR811" s="121"/>
      <c r="BS811" s="121"/>
      <c r="BT811" s="121"/>
      <c r="BU811" s="122"/>
      <c r="BV811" s="122"/>
      <c r="BW811" s="122"/>
      <c r="BX811" s="123"/>
      <c r="BY811" s="122"/>
      <c r="BZ811" s="122"/>
      <c r="CA811" s="122"/>
      <c r="CB811" s="122"/>
      <c r="CC811" s="122"/>
    </row>
    <row r="812" spans="1:81" s="48" customFormat="1" ht="12.75">
      <c r="A812" s="36">
        <v>4</v>
      </c>
      <c r="B812" s="30" t="s">
        <v>2472</v>
      </c>
      <c r="C812" s="30" t="s">
        <v>2462</v>
      </c>
      <c r="D812" s="27"/>
      <c r="E812" s="37" t="s">
        <v>2897</v>
      </c>
      <c r="F812" s="78">
        <v>448471</v>
      </c>
      <c r="G812" s="37" t="s">
        <v>100</v>
      </c>
      <c r="H812" s="28"/>
      <c r="I812" s="29">
        <v>2010</v>
      </c>
      <c r="J812" s="29"/>
      <c r="K812" s="31"/>
      <c r="L812" s="31"/>
      <c r="M812" s="19"/>
      <c r="N812" s="19"/>
      <c r="O812" s="27"/>
      <c r="P812" s="27"/>
      <c r="Q812" s="27"/>
      <c r="R812" s="27"/>
      <c r="S812" s="19"/>
      <c r="T812" s="27"/>
      <c r="U812" s="27"/>
      <c r="V812" s="19"/>
      <c r="W812" s="19"/>
      <c r="X812" s="19"/>
      <c r="Y812" s="8"/>
      <c r="Z812" s="43"/>
      <c r="AA812" s="43"/>
      <c r="AB812" s="43"/>
      <c r="AC812" s="43"/>
      <c r="AD812" s="43"/>
      <c r="AE812" s="43"/>
      <c r="AF812" s="43"/>
      <c r="AG812" s="43"/>
      <c r="AH812" s="43"/>
      <c r="AI812" s="43"/>
      <c r="AJ812" s="43"/>
      <c r="AK812" s="43"/>
      <c r="AL812" s="43"/>
      <c r="AM812" s="43"/>
      <c r="AN812" s="43"/>
      <c r="AO812" s="43"/>
      <c r="AP812" s="43"/>
      <c r="AQ812" s="43"/>
      <c r="AR812" s="43"/>
      <c r="AS812" s="43"/>
      <c r="AT812" s="43"/>
      <c r="AU812" s="43"/>
      <c r="AV812" s="43"/>
      <c r="AW812" s="43"/>
      <c r="AX812" s="43"/>
      <c r="AY812" s="43"/>
      <c r="AZ812" s="43"/>
      <c r="BA812" s="43"/>
      <c r="BB812" s="43"/>
      <c r="BC812" s="43"/>
      <c r="BD812" s="43"/>
      <c r="BE812" s="43"/>
      <c r="BF812" s="41"/>
      <c r="BG812" s="41"/>
      <c r="BH812" s="43"/>
      <c r="BI812" s="43"/>
      <c r="BJ812" s="43"/>
      <c r="BK812" s="43"/>
      <c r="BL812" s="43"/>
      <c r="BM812" s="43"/>
      <c r="BN812" s="43"/>
      <c r="BO812" s="44"/>
      <c r="BP812" s="41"/>
      <c r="BQ812" s="41"/>
      <c r="BR812" s="41"/>
      <c r="BS812" s="41"/>
      <c r="BT812" s="41"/>
      <c r="BU812" s="44"/>
      <c r="BV812" s="44"/>
      <c r="BW812" s="44"/>
      <c r="BX812" s="42"/>
      <c r="BY812" s="44"/>
      <c r="BZ812" s="44"/>
      <c r="CA812" s="44"/>
      <c r="CB812" s="44"/>
      <c r="CC812" s="44"/>
    </row>
    <row r="813" spans="1:81" s="48" customFormat="1" ht="12.75">
      <c r="A813" s="36">
        <v>5</v>
      </c>
      <c r="B813" s="30" t="s">
        <v>869</v>
      </c>
      <c r="C813" s="30" t="s">
        <v>2462</v>
      </c>
      <c r="D813" s="27"/>
      <c r="E813" s="37" t="s">
        <v>2897</v>
      </c>
      <c r="F813" s="78">
        <v>60741</v>
      </c>
      <c r="G813" s="37" t="s">
        <v>100</v>
      </c>
      <c r="H813" s="28"/>
      <c r="I813" s="29">
        <v>2010</v>
      </c>
      <c r="J813" s="29"/>
      <c r="K813" s="31"/>
      <c r="L813" s="31"/>
      <c r="M813" s="19"/>
      <c r="N813" s="19"/>
      <c r="O813" s="27"/>
      <c r="P813" s="27"/>
      <c r="Q813" s="27"/>
      <c r="R813" s="27"/>
      <c r="S813" s="19"/>
      <c r="T813" s="27"/>
      <c r="U813" s="27"/>
      <c r="V813" s="19"/>
      <c r="W813" s="19"/>
      <c r="X813" s="19"/>
      <c r="Y813" s="8"/>
      <c r="Z813" s="43"/>
      <c r="AA813" s="43"/>
      <c r="AB813" s="43"/>
      <c r="AC813" s="43"/>
      <c r="AD813" s="43"/>
      <c r="AE813" s="43"/>
      <c r="AF813" s="43"/>
      <c r="AG813" s="43"/>
      <c r="AH813" s="43"/>
      <c r="AI813" s="43"/>
      <c r="AJ813" s="43"/>
      <c r="AK813" s="43"/>
      <c r="AL813" s="43"/>
      <c r="AM813" s="43"/>
      <c r="AN813" s="43"/>
      <c r="AO813" s="43"/>
      <c r="AP813" s="43"/>
      <c r="AQ813" s="43"/>
      <c r="AR813" s="43"/>
      <c r="AS813" s="43"/>
      <c r="AT813" s="43"/>
      <c r="AU813" s="43"/>
      <c r="AV813" s="43"/>
      <c r="AW813" s="43"/>
      <c r="AX813" s="43"/>
      <c r="AY813" s="43"/>
      <c r="AZ813" s="43"/>
      <c r="BA813" s="43"/>
      <c r="BB813" s="43"/>
      <c r="BC813" s="43"/>
      <c r="BD813" s="43"/>
      <c r="BE813" s="43"/>
      <c r="BF813" s="41"/>
      <c r="BG813" s="41"/>
      <c r="BH813" s="43"/>
      <c r="BI813" s="43"/>
      <c r="BJ813" s="43"/>
      <c r="BK813" s="43"/>
      <c r="BL813" s="43"/>
      <c r="BM813" s="43"/>
      <c r="BN813" s="43"/>
      <c r="BO813" s="44"/>
      <c r="BP813" s="41"/>
      <c r="BQ813" s="41"/>
      <c r="BR813" s="41"/>
      <c r="BS813" s="41"/>
      <c r="BT813" s="41"/>
      <c r="BU813" s="44"/>
      <c r="BV813" s="44"/>
      <c r="BW813" s="44"/>
      <c r="BX813" s="42"/>
      <c r="BY813" s="44"/>
      <c r="BZ813" s="44"/>
      <c r="CA813" s="44"/>
      <c r="CB813" s="44"/>
      <c r="CC813" s="44"/>
    </row>
    <row r="814" spans="1:81" s="46" customFormat="1" ht="12.75">
      <c r="A814" s="36">
        <v>6</v>
      </c>
      <c r="B814" s="7" t="s">
        <v>1165</v>
      </c>
      <c r="C814" s="21" t="s">
        <v>2462</v>
      </c>
      <c r="D814" s="21"/>
      <c r="E814" s="37" t="s">
        <v>2898</v>
      </c>
      <c r="F814" s="78">
        <v>20968</v>
      </c>
      <c r="G814" s="37" t="s">
        <v>100</v>
      </c>
      <c r="H814" s="21"/>
      <c r="I814" s="21"/>
      <c r="J814" s="47"/>
      <c r="K814" s="47"/>
      <c r="L814" s="47"/>
      <c r="M814" s="47"/>
      <c r="N814" s="47"/>
      <c r="O814" s="47"/>
      <c r="P814" s="47"/>
      <c r="Q814" s="47"/>
      <c r="R814" s="47"/>
      <c r="S814" s="47"/>
      <c r="T814" s="47"/>
      <c r="U814" s="47"/>
      <c r="V814" s="47"/>
      <c r="W814" s="47"/>
      <c r="X814" s="47"/>
      <c r="Y814" s="47"/>
    </row>
    <row r="815" spans="1:81" s="32" customFormat="1" ht="15">
      <c r="A815" s="318"/>
      <c r="F815" s="269"/>
      <c r="G815" s="108"/>
    </row>
    <row r="816" spans="1:81" s="32" customFormat="1" ht="15">
      <c r="A816" s="318"/>
      <c r="F816" s="269"/>
      <c r="G816" s="108"/>
    </row>
    <row r="817" spans="1:81" s="24" customFormat="1">
      <c r="A817" s="112">
        <v>46</v>
      </c>
      <c r="B817" s="111" t="s">
        <v>345</v>
      </c>
      <c r="C817" s="79"/>
      <c r="D817" s="23"/>
      <c r="E817" s="23"/>
      <c r="F817" s="262"/>
      <c r="G817" s="43"/>
      <c r="H817" s="23"/>
      <c r="I817" s="23"/>
      <c r="J817" s="23"/>
      <c r="K817" s="23"/>
      <c r="L817" s="23"/>
      <c r="M817" s="23"/>
      <c r="N817" s="23"/>
      <c r="O817" s="23"/>
      <c r="P817" s="23"/>
      <c r="Q817" s="23"/>
    </row>
    <row r="818" spans="1:81" s="25" customFormat="1" ht="12.75" customHeight="1">
      <c r="A818" s="316" t="s">
        <v>0</v>
      </c>
      <c r="B818" s="275" t="s">
        <v>48</v>
      </c>
      <c r="C818" s="275" t="s">
        <v>27</v>
      </c>
      <c r="D818" s="275" t="s">
        <v>148</v>
      </c>
      <c r="E818" s="275" t="s">
        <v>2916</v>
      </c>
      <c r="F818" s="275" t="s">
        <v>2907</v>
      </c>
      <c r="G818" s="275" t="s">
        <v>19</v>
      </c>
      <c r="H818" s="275" t="s">
        <v>49</v>
      </c>
      <c r="I818" s="275" t="s">
        <v>50</v>
      </c>
      <c r="J818" s="275" t="s">
        <v>1147</v>
      </c>
      <c r="K818" s="275" t="s">
        <v>51</v>
      </c>
      <c r="L818" s="275"/>
      <c r="M818" s="275"/>
      <c r="N818" s="275"/>
      <c r="O818" s="275" t="s">
        <v>52</v>
      </c>
      <c r="P818" s="275"/>
      <c r="Q818" s="275"/>
      <c r="R818" s="275"/>
      <c r="S818" s="275" t="s">
        <v>53</v>
      </c>
      <c r="T818" s="275" t="s">
        <v>54</v>
      </c>
      <c r="U818" s="275" t="s">
        <v>55</v>
      </c>
      <c r="V818" s="275" t="s">
        <v>56</v>
      </c>
      <c r="W818" s="275" t="s">
        <v>57</v>
      </c>
      <c r="X818" s="275" t="s">
        <v>159</v>
      </c>
      <c r="Y818" s="275" t="s">
        <v>72</v>
      </c>
      <c r="Z818" s="294" t="s">
        <v>58</v>
      </c>
      <c r="AA818" s="294" t="s">
        <v>167</v>
      </c>
      <c r="AB818" s="294"/>
      <c r="AC818" s="294"/>
      <c r="AD818" s="294"/>
      <c r="AE818" s="294"/>
      <c r="AF818" s="294"/>
      <c r="AG818" s="294" t="s">
        <v>164</v>
      </c>
      <c r="AH818" s="294"/>
      <c r="AI818" s="294"/>
      <c r="AJ818" s="294" t="s">
        <v>59</v>
      </c>
      <c r="AK818" s="294"/>
      <c r="AL818" s="294" t="s">
        <v>60</v>
      </c>
      <c r="AM818" s="294"/>
      <c r="AN818" s="294" t="s">
        <v>302</v>
      </c>
      <c r="AO818" s="294"/>
      <c r="AP818" s="294"/>
      <c r="AQ818" s="294"/>
      <c r="AR818" s="294"/>
      <c r="AS818" s="294"/>
      <c r="AT818" s="294"/>
      <c r="AU818" s="294"/>
      <c r="AV818" s="294"/>
      <c r="AW818" s="294"/>
      <c r="AX818" s="294"/>
      <c r="AY818" s="294"/>
      <c r="AZ818" s="297" t="s">
        <v>5</v>
      </c>
      <c r="BA818" s="297"/>
      <c r="BB818" s="297"/>
      <c r="BC818" s="297"/>
      <c r="BD818" s="297"/>
      <c r="BE818" s="297"/>
      <c r="BF818" s="297"/>
      <c r="BG818" s="297"/>
      <c r="BH818" s="297"/>
      <c r="BI818" s="297"/>
      <c r="BJ818" s="297"/>
      <c r="BK818" s="297"/>
      <c r="BL818" s="297"/>
      <c r="BM818" s="297"/>
      <c r="BN818" s="299" t="s">
        <v>61</v>
      </c>
      <c r="BO818" s="299"/>
      <c r="BP818" s="299"/>
      <c r="BQ818" s="299"/>
      <c r="BR818" s="299"/>
      <c r="BS818" s="299"/>
      <c r="BT818" s="299"/>
      <c r="BU818" s="299"/>
      <c r="BV818" s="299"/>
      <c r="BW818" s="299"/>
      <c r="BX818" s="299"/>
      <c r="BY818" s="299"/>
      <c r="BZ818" s="299"/>
      <c r="CA818" s="299"/>
      <c r="CB818" s="299"/>
      <c r="CC818" s="299"/>
    </row>
    <row r="819" spans="1:81" s="26" customFormat="1" ht="77.25" thickBot="1">
      <c r="A819" s="317"/>
      <c r="B819" s="276"/>
      <c r="C819" s="276"/>
      <c r="D819" s="276"/>
      <c r="E819" s="276"/>
      <c r="F819" s="276"/>
      <c r="G819" s="276"/>
      <c r="H819" s="276"/>
      <c r="I819" s="276"/>
      <c r="J819" s="276"/>
      <c r="K819" s="224" t="s">
        <v>62</v>
      </c>
      <c r="L819" s="224" t="s">
        <v>63</v>
      </c>
      <c r="M819" s="224" t="s">
        <v>64</v>
      </c>
      <c r="N819" s="224" t="s">
        <v>65</v>
      </c>
      <c r="O819" s="224" t="s">
        <v>66</v>
      </c>
      <c r="P819" s="224" t="s">
        <v>67</v>
      </c>
      <c r="Q819" s="224" t="s">
        <v>68</v>
      </c>
      <c r="R819" s="224" t="s">
        <v>69</v>
      </c>
      <c r="S819" s="276"/>
      <c r="T819" s="276"/>
      <c r="U819" s="276"/>
      <c r="V819" s="276"/>
      <c r="W819" s="276"/>
      <c r="X819" s="276"/>
      <c r="Y819" s="276"/>
      <c r="Z819" s="295"/>
      <c r="AA819" s="296" t="s">
        <v>28</v>
      </c>
      <c r="AB819" s="296" t="s">
        <v>165</v>
      </c>
      <c r="AC819" s="296" t="s">
        <v>166</v>
      </c>
      <c r="AD819" s="296" t="s">
        <v>70</v>
      </c>
      <c r="AE819" s="296" t="s">
        <v>71</v>
      </c>
      <c r="AF819" s="296" t="s">
        <v>72</v>
      </c>
      <c r="AG819" s="296" t="s">
        <v>73</v>
      </c>
      <c r="AH819" s="296" t="s">
        <v>30</v>
      </c>
      <c r="AI819" s="296" t="s">
        <v>72</v>
      </c>
      <c r="AJ819" s="296" t="s">
        <v>29</v>
      </c>
      <c r="AK819" s="296" t="s">
        <v>72</v>
      </c>
      <c r="AL819" s="296" t="s">
        <v>74</v>
      </c>
      <c r="AM819" s="296" t="s">
        <v>75</v>
      </c>
      <c r="AN819" s="296" t="s">
        <v>76</v>
      </c>
      <c r="AO819" s="296" t="s">
        <v>77</v>
      </c>
      <c r="AP819" s="296" t="s">
        <v>78</v>
      </c>
      <c r="AQ819" s="296" t="s">
        <v>79</v>
      </c>
      <c r="AR819" s="296" t="s">
        <v>80</v>
      </c>
      <c r="AS819" s="296" t="s">
        <v>81</v>
      </c>
      <c r="AT819" s="296" t="s">
        <v>82</v>
      </c>
      <c r="AU819" s="296" t="s">
        <v>303</v>
      </c>
      <c r="AV819" s="296" t="s">
        <v>83</v>
      </c>
      <c r="AW819" s="296" t="s">
        <v>84</v>
      </c>
      <c r="AX819" s="296" t="s">
        <v>85</v>
      </c>
      <c r="AY819" s="296" t="s">
        <v>169</v>
      </c>
      <c r="AZ819" s="298" t="s">
        <v>86</v>
      </c>
      <c r="BA819" s="298" t="s">
        <v>87</v>
      </c>
      <c r="BB819" s="298" t="s">
        <v>88</v>
      </c>
      <c r="BC819" s="298" t="s">
        <v>89</v>
      </c>
      <c r="BD819" s="298" t="s">
        <v>90</v>
      </c>
      <c r="BE819" s="298" t="s">
        <v>162</v>
      </c>
      <c r="BF819" s="298" t="s">
        <v>149</v>
      </c>
      <c r="BG819" s="298" t="s">
        <v>150</v>
      </c>
      <c r="BH819" s="298" t="s">
        <v>20</v>
      </c>
      <c r="BI819" s="298" t="s">
        <v>21</v>
      </c>
      <c r="BJ819" s="298" t="s">
        <v>22</v>
      </c>
      <c r="BK819" s="298" t="s">
        <v>91</v>
      </c>
      <c r="BL819" s="298" t="s">
        <v>23</v>
      </c>
      <c r="BM819" s="298" t="s">
        <v>24</v>
      </c>
      <c r="BN819" s="300" t="s">
        <v>25</v>
      </c>
      <c r="BO819" s="300" t="s">
        <v>18</v>
      </c>
      <c r="BP819" s="300" t="s">
        <v>151</v>
      </c>
      <c r="BQ819" s="300" t="s">
        <v>152</v>
      </c>
      <c r="BR819" s="300" t="s">
        <v>153</v>
      </c>
      <c r="BS819" s="300" t="s">
        <v>154</v>
      </c>
      <c r="BT819" s="300" t="s">
        <v>155</v>
      </c>
      <c r="BU819" s="300" t="s">
        <v>92</v>
      </c>
      <c r="BV819" s="300" t="s">
        <v>93</v>
      </c>
      <c r="BW819" s="300" t="s">
        <v>94</v>
      </c>
      <c r="BX819" s="300" t="s">
        <v>156</v>
      </c>
      <c r="BY819" s="300" t="s">
        <v>95</v>
      </c>
      <c r="BZ819" s="300" t="s">
        <v>163</v>
      </c>
      <c r="CA819" s="300" t="s">
        <v>96</v>
      </c>
      <c r="CB819" s="300" t="s">
        <v>97</v>
      </c>
      <c r="CC819" s="300" t="s">
        <v>24</v>
      </c>
    </row>
    <row r="820" spans="1:81" s="124" customFormat="1" ht="26.25" thickTop="1">
      <c r="A820" s="36">
        <v>1</v>
      </c>
      <c r="B820" s="76" t="s">
        <v>2800</v>
      </c>
      <c r="C820" s="30" t="s">
        <v>1397</v>
      </c>
      <c r="D820" s="27" t="s">
        <v>1295</v>
      </c>
      <c r="E820" s="33" t="s">
        <v>2896</v>
      </c>
      <c r="F820" s="78">
        <v>18410000</v>
      </c>
      <c r="G820" s="27" t="s">
        <v>157</v>
      </c>
      <c r="H820" s="39">
        <v>5260</v>
      </c>
      <c r="I820" s="38" t="s">
        <v>2807</v>
      </c>
      <c r="J820" s="38" t="s">
        <v>101</v>
      </c>
      <c r="K820" s="40">
        <v>5</v>
      </c>
      <c r="L820" s="40">
        <v>1</v>
      </c>
      <c r="M820" s="4" t="s">
        <v>104</v>
      </c>
      <c r="N820" s="4" t="s">
        <v>104</v>
      </c>
      <c r="O820" s="27" t="s">
        <v>1398</v>
      </c>
      <c r="P820" s="27" t="s">
        <v>1399</v>
      </c>
      <c r="Q820" s="27" t="s">
        <v>1400</v>
      </c>
      <c r="R820" s="27" t="s">
        <v>1401</v>
      </c>
      <c r="S820" s="19" t="s">
        <v>109</v>
      </c>
      <c r="T820" s="27" t="s">
        <v>1402</v>
      </c>
      <c r="U820" s="27" t="s">
        <v>1403</v>
      </c>
      <c r="V820" s="4" t="s">
        <v>109</v>
      </c>
      <c r="W820" s="4" t="s">
        <v>104</v>
      </c>
      <c r="X820" s="4" t="s">
        <v>104</v>
      </c>
      <c r="Y820" s="77"/>
      <c r="Z820" s="4" t="s">
        <v>104</v>
      </c>
      <c r="AA820" s="4" t="s">
        <v>104</v>
      </c>
      <c r="AB820" s="4"/>
      <c r="AC820" s="4"/>
      <c r="AD820" s="4"/>
      <c r="AE820" s="4" t="s">
        <v>109</v>
      </c>
      <c r="AF820" s="4"/>
      <c r="AG820" s="4"/>
      <c r="AH820" s="4"/>
      <c r="AI820" s="4"/>
      <c r="AJ820" s="4"/>
      <c r="AK820" s="4"/>
      <c r="AL820" s="4" t="s">
        <v>111</v>
      </c>
      <c r="AM820" s="4" t="s">
        <v>112</v>
      </c>
      <c r="AN820" s="4"/>
      <c r="AO820" s="4"/>
      <c r="AP820" s="4"/>
      <c r="AQ820" s="4"/>
      <c r="AR820" s="4"/>
      <c r="AS820" s="4" t="s">
        <v>1156</v>
      </c>
      <c r="AT820" s="4" t="s">
        <v>1156</v>
      </c>
      <c r="AU820" s="4"/>
      <c r="AV820" s="4"/>
      <c r="AW820" s="4"/>
      <c r="AX820" s="4" t="s">
        <v>1156</v>
      </c>
      <c r="AY820" s="4"/>
      <c r="AZ820" s="19" t="s">
        <v>104</v>
      </c>
      <c r="BA820" s="19" t="s">
        <v>104</v>
      </c>
      <c r="BB820" s="19" t="s">
        <v>104</v>
      </c>
      <c r="BC820" s="19" t="s">
        <v>104</v>
      </c>
      <c r="BD820" s="19" t="s">
        <v>109</v>
      </c>
      <c r="BE820" s="19" t="s">
        <v>1404</v>
      </c>
      <c r="BF820" s="27" t="s">
        <v>2808</v>
      </c>
      <c r="BG820" s="27"/>
      <c r="BH820" s="19" t="s">
        <v>104</v>
      </c>
      <c r="BI820" s="19" t="s">
        <v>104</v>
      </c>
      <c r="BJ820" s="19" t="s">
        <v>115</v>
      </c>
      <c r="BK820" s="19" t="s">
        <v>109</v>
      </c>
      <c r="BL820" s="19" t="s">
        <v>104</v>
      </c>
      <c r="BM820" s="19"/>
      <c r="BN820" s="19" t="s">
        <v>104</v>
      </c>
      <c r="BO820" s="27"/>
      <c r="BP820" s="27" t="s">
        <v>1405</v>
      </c>
      <c r="BQ820" s="27"/>
      <c r="BR820" s="27" t="s">
        <v>1406</v>
      </c>
      <c r="BS820" s="27"/>
      <c r="BT820" s="27"/>
      <c r="BU820" s="8" t="s">
        <v>126</v>
      </c>
      <c r="BV820" s="8" t="s">
        <v>109</v>
      </c>
      <c r="BW820" s="8" t="s">
        <v>109</v>
      </c>
      <c r="BX820" s="29" t="s">
        <v>1407</v>
      </c>
      <c r="BY820" s="8" t="s">
        <v>104</v>
      </c>
      <c r="BZ820" s="8" t="s">
        <v>1155</v>
      </c>
      <c r="CA820" s="8" t="s">
        <v>104</v>
      </c>
      <c r="CB820" s="8" t="s">
        <v>109</v>
      </c>
      <c r="CC820" s="77"/>
    </row>
    <row r="821" spans="1:81" s="124" customFormat="1" ht="38.25">
      <c r="A821" s="36">
        <v>2</v>
      </c>
      <c r="B821" s="76" t="s">
        <v>875</v>
      </c>
      <c r="C821" s="76" t="s">
        <v>1408</v>
      </c>
      <c r="D821" s="37"/>
      <c r="E821" s="37" t="s">
        <v>2897</v>
      </c>
      <c r="F821" s="78">
        <v>22900</v>
      </c>
      <c r="G821" s="37" t="s">
        <v>100</v>
      </c>
      <c r="H821" s="39"/>
      <c r="I821" s="38">
        <v>2017</v>
      </c>
      <c r="J821" s="38"/>
      <c r="K821" s="40"/>
      <c r="L821" s="40"/>
      <c r="M821" s="4"/>
      <c r="N821" s="4"/>
      <c r="O821" s="37"/>
      <c r="P821" s="37"/>
      <c r="Q821" s="37"/>
      <c r="R821" s="37"/>
      <c r="S821" s="4"/>
      <c r="T821" s="37"/>
      <c r="U821" s="37"/>
      <c r="V821" s="4"/>
      <c r="W821" s="4"/>
      <c r="X821" s="4"/>
      <c r="Y821" s="134" t="s">
        <v>1409</v>
      </c>
      <c r="Z821" s="117"/>
      <c r="AA821" s="117"/>
      <c r="AB821" s="117"/>
      <c r="AC821" s="117"/>
      <c r="AD821" s="117"/>
      <c r="AE821" s="117"/>
      <c r="AF821" s="117"/>
      <c r="AG821" s="117"/>
      <c r="AH821" s="117"/>
      <c r="AI821" s="117"/>
      <c r="AJ821" s="117"/>
      <c r="AK821" s="117"/>
      <c r="AL821" s="117"/>
      <c r="AM821" s="117"/>
      <c r="AN821" s="117"/>
      <c r="AO821" s="117"/>
      <c r="AP821" s="117"/>
      <c r="AQ821" s="117"/>
      <c r="AR821" s="117"/>
      <c r="AS821" s="117"/>
      <c r="AT821" s="117"/>
      <c r="AU821" s="117"/>
      <c r="AV821" s="117"/>
      <c r="AW821" s="117"/>
      <c r="AX821" s="117"/>
      <c r="AY821" s="117"/>
      <c r="AZ821" s="117"/>
      <c r="BA821" s="117"/>
      <c r="BB821" s="117"/>
      <c r="BC821" s="117"/>
      <c r="BD821" s="117"/>
      <c r="BE821" s="117"/>
      <c r="BF821" s="121"/>
      <c r="BG821" s="121"/>
      <c r="BH821" s="117"/>
      <c r="BI821" s="117"/>
      <c r="BJ821" s="117"/>
      <c r="BK821" s="117"/>
      <c r="BL821" s="117"/>
      <c r="BM821" s="117"/>
      <c r="BN821" s="117"/>
      <c r="BO821" s="122"/>
      <c r="BP821" s="121"/>
      <c r="BQ821" s="121"/>
      <c r="BR821" s="121"/>
      <c r="BS821" s="121"/>
      <c r="BT821" s="121"/>
      <c r="BU821" s="122"/>
      <c r="BV821" s="122"/>
      <c r="BW821" s="122"/>
      <c r="BX821" s="123"/>
      <c r="BY821" s="122"/>
      <c r="BZ821" s="122"/>
      <c r="CA821" s="122"/>
      <c r="CB821" s="122"/>
      <c r="CC821" s="122"/>
    </row>
    <row r="822" spans="1:81" s="46" customFormat="1" ht="12.75">
      <c r="A822" s="36">
        <v>3</v>
      </c>
      <c r="B822" s="7" t="s">
        <v>1165</v>
      </c>
      <c r="C822" s="21"/>
      <c r="D822" s="21"/>
      <c r="E822" s="37" t="s">
        <v>2898</v>
      </c>
      <c r="F822" s="78">
        <v>179121.43</v>
      </c>
      <c r="G822" s="37" t="s">
        <v>100</v>
      </c>
      <c r="H822" s="21"/>
      <c r="I822" s="21"/>
      <c r="J822" s="47"/>
      <c r="K822" s="47"/>
      <c r="L822" s="47"/>
      <c r="M822" s="47"/>
      <c r="N822" s="47"/>
      <c r="O822" s="47"/>
      <c r="P822" s="47"/>
      <c r="Q822" s="47"/>
      <c r="R822" s="47"/>
      <c r="S822" s="47"/>
      <c r="T822" s="47"/>
      <c r="U822" s="47"/>
      <c r="V822" s="47"/>
      <c r="W822" s="47"/>
      <c r="X822" s="47"/>
      <c r="Y822" s="47"/>
    </row>
    <row r="823" spans="1:81" s="32" customFormat="1" ht="15">
      <c r="A823" s="318"/>
      <c r="F823" s="269"/>
      <c r="G823" s="108"/>
    </row>
    <row r="824" spans="1:81" s="32" customFormat="1" ht="15">
      <c r="A824" s="318"/>
      <c r="F824" s="269"/>
      <c r="G824" s="108"/>
    </row>
    <row r="825" spans="1:81" s="24" customFormat="1">
      <c r="A825" s="112">
        <v>47</v>
      </c>
      <c r="B825" s="111" t="s">
        <v>731</v>
      </c>
      <c r="C825" s="79"/>
      <c r="D825" s="23"/>
      <c r="E825" s="23"/>
      <c r="F825" s="262"/>
      <c r="G825" s="43"/>
      <c r="H825" s="23"/>
      <c r="I825" s="23"/>
      <c r="J825" s="23"/>
      <c r="K825" s="23"/>
      <c r="L825" s="23"/>
      <c r="M825" s="23"/>
      <c r="N825" s="23"/>
      <c r="O825" s="23"/>
      <c r="P825" s="23"/>
      <c r="Q825" s="23"/>
    </row>
    <row r="826" spans="1:81" s="25" customFormat="1" ht="12.75" customHeight="1">
      <c r="A826" s="316" t="s">
        <v>0</v>
      </c>
      <c r="B826" s="275" t="s">
        <v>48</v>
      </c>
      <c r="C826" s="275" t="s">
        <v>27</v>
      </c>
      <c r="D826" s="275" t="s">
        <v>148</v>
      </c>
      <c r="E826" s="275" t="s">
        <v>2916</v>
      </c>
      <c r="F826" s="275" t="s">
        <v>2907</v>
      </c>
      <c r="G826" s="275" t="s">
        <v>19</v>
      </c>
      <c r="H826" s="275" t="s">
        <v>49</v>
      </c>
      <c r="I826" s="275" t="s">
        <v>50</v>
      </c>
      <c r="J826" s="275" t="s">
        <v>1147</v>
      </c>
      <c r="K826" s="275" t="s">
        <v>51</v>
      </c>
      <c r="L826" s="275"/>
      <c r="M826" s="275"/>
      <c r="N826" s="275"/>
      <c r="O826" s="275" t="s">
        <v>52</v>
      </c>
      <c r="P826" s="275"/>
      <c r="Q826" s="275"/>
      <c r="R826" s="275"/>
      <c r="S826" s="275" t="s">
        <v>53</v>
      </c>
      <c r="T826" s="275" t="s">
        <v>54</v>
      </c>
      <c r="U826" s="275" t="s">
        <v>55</v>
      </c>
      <c r="V826" s="275" t="s">
        <v>56</v>
      </c>
      <c r="W826" s="275" t="s">
        <v>57</v>
      </c>
      <c r="X826" s="275" t="s">
        <v>159</v>
      </c>
      <c r="Y826" s="275" t="s">
        <v>72</v>
      </c>
      <c r="Z826" s="294" t="s">
        <v>58</v>
      </c>
      <c r="AA826" s="294" t="s">
        <v>167</v>
      </c>
      <c r="AB826" s="294"/>
      <c r="AC826" s="294"/>
      <c r="AD826" s="294"/>
      <c r="AE826" s="294"/>
      <c r="AF826" s="294"/>
      <c r="AG826" s="294" t="s">
        <v>164</v>
      </c>
      <c r="AH826" s="294"/>
      <c r="AI826" s="294"/>
      <c r="AJ826" s="294" t="s">
        <v>59</v>
      </c>
      <c r="AK826" s="294"/>
      <c r="AL826" s="294" t="s">
        <v>60</v>
      </c>
      <c r="AM826" s="294"/>
      <c r="AN826" s="294" t="s">
        <v>302</v>
      </c>
      <c r="AO826" s="294"/>
      <c r="AP826" s="294"/>
      <c r="AQ826" s="294"/>
      <c r="AR826" s="294"/>
      <c r="AS826" s="294"/>
      <c r="AT826" s="294"/>
      <c r="AU826" s="294"/>
      <c r="AV826" s="294"/>
      <c r="AW826" s="294"/>
      <c r="AX826" s="294"/>
      <c r="AY826" s="294"/>
      <c r="AZ826" s="297" t="s">
        <v>5</v>
      </c>
      <c r="BA826" s="297"/>
      <c r="BB826" s="297"/>
      <c r="BC826" s="297"/>
      <c r="BD826" s="297"/>
      <c r="BE826" s="297"/>
      <c r="BF826" s="297"/>
      <c r="BG826" s="297"/>
      <c r="BH826" s="297"/>
      <c r="BI826" s="297"/>
      <c r="BJ826" s="297"/>
      <c r="BK826" s="297"/>
      <c r="BL826" s="297"/>
      <c r="BM826" s="297"/>
      <c r="BN826" s="299" t="s">
        <v>61</v>
      </c>
      <c r="BO826" s="299"/>
      <c r="BP826" s="299"/>
      <c r="BQ826" s="299"/>
      <c r="BR826" s="299"/>
      <c r="BS826" s="299"/>
      <c r="BT826" s="299"/>
      <c r="BU826" s="299"/>
      <c r="BV826" s="299"/>
      <c r="BW826" s="299"/>
      <c r="BX826" s="299"/>
      <c r="BY826" s="299"/>
      <c r="BZ826" s="299"/>
      <c r="CA826" s="299"/>
      <c r="CB826" s="299"/>
      <c r="CC826" s="299"/>
    </row>
    <row r="827" spans="1:81" s="26" customFormat="1" ht="77.25" thickBot="1">
      <c r="A827" s="317"/>
      <c r="B827" s="276"/>
      <c r="C827" s="276"/>
      <c r="D827" s="276"/>
      <c r="E827" s="276"/>
      <c r="F827" s="276"/>
      <c r="G827" s="276"/>
      <c r="H827" s="276"/>
      <c r="I827" s="276"/>
      <c r="J827" s="276"/>
      <c r="K827" s="224" t="s">
        <v>62</v>
      </c>
      <c r="L827" s="224" t="s">
        <v>63</v>
      </c>
      <c r="M827" s="224" t="s">
        <v>64</v>
      </c>
      <c r="N827" s="224" t="s">
        <v>65</v>
      </c>
      <c r="O827" s="224" t="s">
        <v>66</v>
      </c>
      <c r="P827" s="224" t="s">
        <v>67</v>
      </c>
      <c r="Q827" s="224" t="s">
        <v>68</v>
      </c>
      <c r="R827" s="224" t="s">
        <v>69</v>
      </c>
      <c r="S827" s="276"/>
      <c r="T827" s="276"/>
      <c r="U827" s="276"/>
      <c r="V827" s="276"/>
      <c r="W827" s="276"/>
      <c r="X827" s="276"/>
      <c r="Y827" s="276"/>
      <c r="Z827" s="295"/>
      <c r="AA827" s="296" t="s">
        <v>28</v>
      </c>
      <c r="AB827" s="296" t="s">
        <v>165</v>
      </c>
      <c r="AC827" s="296" t="s">
        <v>166</v>
      </c>
      <c r="AD827" s="296" t="s">
        <v>70</v>
      </c>
      <c r="AE827" s="296" t="s">
        <v>71</v>
      </c>
      <c r="AF827" s="296" t="s">
        <v>72</v>
      </c>
      <c r="AG827" s="296" t="s">
        <v>73</v>
      </c>
      <c r="AH827" s="296" t="s">
        <v>30</v>
      </c>
      <c r="AI827" s="296" t="s">
        <v>72</v>
      </c>
      <c r="AJ827" s="296" t="s">
        <v>29</v>
      </c>
      <c r="AK827" s="296" t="s">
        <v>72</v>
      </c>
      <c r="AL827" s="296" t="s">
        <v>74</v>
      </c>
      <c r="AM827" s="296" t="s">
        <v>75</v>
      </c>
      <c r="AN827" s="296" t="s">
        <v>76</v>
      </c>
      <c r="AO827" s="296" t="s">
        <v>77</v>
      </c>
      <c r="AP827" s="296" t="s">
        <v>78</v>
      </c>
      <c r="AQ827" s="296" t="s">
        <v>79</v>
      </c>
      <c r="AR827" s="296" t="s">
        <v>80</v>
      </c>
      <c r="AS827" s="296" t="s">
        <v>81</v>
      </c>
      <c r="AT827" s="296" t="s">
        <v>82</v>
      </c>
      <c r="AU827" s="296" t="s">
        <v>303</v>
      </c>
      <c r="AV827" s="296" t="s">
        <v>83</v>
      </c>
      <c r="AW827" s="296" t="s">
        <v>84</v>
      </c>
      <c r="AX827" s="296" t="s">
        <v>85</v>
      </c>
      <c r="AY827" s="296" t="s">
        <v>169</v>
      </c>
      <c r="AZ827" s="298" t="s">
        <v>86</v>
      </c>
      <c r="BA827" s="298" t="s">
        <v>87</v>
      </c>
      <c r="BB827" s="298" t="s">
        <v>88</v>
      </c>
      <c r="BC827" s="298" t="s">
        <v>89</v>
      </c>
      <c r="BD827" s="298" t="s">
        <v>90</v>
      </c>
      <c r="BE827" s="298" t="s">
        <v>162</v>
      </c>
      <c r="BF827" s="298" t="s">
        <v>149</v>
      </c>
      <c r="BG827" s="298" t="s">
        <v>150</v>
      </c>
      <c r="BH827" s="298" t="s">
        <v>20</v>
      </c>
      <c r="BI827" s="298" t="s">
        <v>21</v>
      </c>
      <c r="BJ827" s="298" t="s">
        <v>22</v>
      </c>
      <c r="BK827" s="298" t="s">
        <v>91</v>
      </c>
      <c r="BL827" s="298" t="s">
        <v>23</v>
      </c>
      <c r="BM827" s="298" t="s">
        <v>24</v>
      </c>
      <c r="BN827" s="300" t="s">
        <v>25</v>
      </c>
      <c r="BO827" s="300" t="s">
        <v>18</v>
      </c>
      <c r="BP827" s="300" t="s">
        <v>151</v>
      </c>
      <c r="BQ827" s="300" t="s">
        <v>152</v>
      </c>
      <c r="BR827" s="300" t="s">
        <v>153</v>
      </c>
      <c r="BS827" s="300" t="s">
        <v>154</v>
      </c>
      <c r="BT827" s="300" t="s">
        <v>155</v>
      </c>
      <c r="BU827" s="300" t="s">
        <v>92</v>
      </c>
      <c r="BV827" s="300" t="s">
        <v>93</v>
      </c>
      <c r="BW827" s="300" t="s">
        <v>94</v>
      </c>
      <c r="BX827" s="300" t="s">
        <v>156</v>
      </c>
      <c r="BY827" s="300" t="s">
        <v>95</v>
      </c>
      <c r="BZ827" s="300" t="s">
        <v>163</v>
      </c>
      <c r="CA827" s="300" t="s">
        <v>96</v>
      </c>
      <c r="CB827" s="300" t="s">
        <v>97</v>
      </c>
      <c r="CC827" s="300" t="s">
        <v>24</v>
      </c>
    </row>
    <row r="828" spans="1:81" s="124" customFormat="1" ht="26.25" thickTop="1">
      <c r="A828" s="36">
        <v>1</v>
      </c>
      <c r="B828" s="76" t="s">
        <v>1441</v>
      </c>
      <c r="C828" s="76" t="s">
        <v>1442</v>
      </c>
      <c r="D828" s="37" t="s">
        <v>1295</v>
      </c>
      <c r="E828" s="33" t="s">
        <v>2896</v>
      </c>
      <c r="F828" s="78">
        <v>12340160</v>
      </c>
      <c r="G828" s="37" t="s">
        <v>157</v>
      </c>
      <c r="H828" s="39">
        <v>3525.76</v>
      </c>
      <c r="I828" s="38">
        <v>1964</v>
      </c>
      <c r="J828" s="29" t="s">
        <v>101</v>
      </c>
      <c r="K828" s="31" t="s">
        <v>121</v>
      </c>
      <c r="L828" s="31" t="s">
        <v>138</v>
      </c>
      <c r="M828" s="19" t="s">
        <v>109</v>
      </c>
      <c r="N828" s="19" t="s">
        <v>109</v>
      </c>
      <c r="O828" s="27" t="s">
        <v>1445</v>
      </c>
      <c r="P828" s="27" t="s">
        <v>1446</v>
      </c>
      <c r="Q828" s="27" t="s">
        <v>1446</v>
      </c>
      <c r="R828" s="27" t="s">
        <v>108</v>
      </c>
      <c r="S828" s="19" t="s">
        <v>109</v>
      </c>
      <c r="T828" s="27" t="s">
        <v>1447</v>
      </c>
      <c r="U828" s="27" t="s">
        <v>1448</v>
      </c>
      <c r="V828" s="19" t="s">
        <v>104</v>
      </c>
      <c r="W828" s="19" t="s">
        <v>104</v>
      </c>
      <c r="X828" s="4" t="s">
        <v>104</v>
      </c>
      <c r="Y828" s="8" t="s">
        <v>1456</v>
      </c>
      <c r="Z828" s="4" t="s">
        <v>109</v>
      </c>
      <c r="AA828" s="4" t="s">
        <v>104</v>
      </c>
      <c r="AB828" s="4"/>
      <c r="AC828" s="4"/>
      <c r="AD828" s="4"/>
      <c r="AE828" s="4"/>
      <c r="AF828" s="4"/>
      <c r="AG828" s="19" t="s">
        <v>109</v>
      </c>
      <c r="AH828" s="19"/>
      <c r="AI828" s="19" t="s">
        <v>1449</v>
      </c>
      <c r="AJ828" s="4" t="s">
        <v>109</v>
      </c>
      <c r="AK828" s="4"/>
      <c r="AL828" s="4" t="s">
        <v>111</v>
      </c>
      <c r="AM828" s="4" t="s">
        <v>112</v>
      </c>
      <c r="AN828" s="4"/>
      <c r="AO828" s="4"/>
      <c r="AP828" s="4"/>
      <c r="AQ828" s="4"/>
      <c r="AR828" s="4"/>
      <c r="AS828" s="4"/>
      <c r="AT828" s="4"/>
      <c r="AU828" s="4"/>
      <c r="AV828" s="4"/>
      <c r="AW828" s="4"/>
      <c r="AX828" s="4" t="s">
        <v>104</v>
      </c>
      <c r="AY828" s="4"/>
      <c r="AZ828" s="19" t="s">
        <v>104</v>
      </c>
      <c r="BA828" s="19" t="s">
        <v>104</v>
      </c>
      <c r="BB828" s="19" t="s">
        <v>104</v>
      </c>
      <c r="BC828" s="19" t="s">
        <v>104</v>
      </c>
      <c r="BD828" s="19" t="s">
        <v>109</v>
      </c>
      <c r="BE828" s="19" t="s">
        <v>1450</v>
      </c>
      <c r="BF828" s="27" t="s">
        <v>1451</v>
      </c>
      <c r="BG828" s="27" t="s">
        <v>1155</v>
      </c>
      <c r="BH828" s="19" t="s">
        <v>109</v>
      </c>
      <c r="BI828" s="19" t="s">
        <v>104</v>
      </c>
      <c r="BJ828" s="19" t="s">
        <v>115</v>
      </c>
      <c r="BK828" s="19" t="s">
        <v>104</v>
      </c>
      <c r="BL828" s="19" t="s">
        <v>104</v>
      </c>
      <c r="BM828" s="19"/>
      <c r="BN828" s="19" t="s">
        <v>104</v>
      </c>
      <c r="BO828" s="8" t="s">
        <v>104</v>
      </c>
      <c r="BP828" s="27" t="s">
        <v>1452</v>
      </c>
      <c r="BQ828" s="27" t="s">
        <v>103</v>
      </c>
      <c r="BR828" s="27" t="s">
        <v>130</v>
      </c>
      <c r="BS828" s="27" t="s">
        <v>103</v>
      </c>
      <c r="BT828" s="27" t="s">
        <v>103</v>
      </c>
      <c r="BU828" s="8" t="s">
        <v>109</v>
      </c>
      <c r="BV828" s="8" t="s">
        <v>109</v>
      </c>
      <c r="BW828" s="8" t="s">
        <v>109</v>
      </c>
      <c r="BX828" s="29" t="s">
        <v>1453</v>
      </c>
      <c r="BY828" s="8" t="s">
        <v>104</v>
      </c>
      <c r="BZ828" s="8" t="s">
        <v>1155</v>
      </c>
      <c r="CA828" s="8" t="s">
        <v>104</v>
      </c>
      <c r="CB828" s="8" t="s">
        <v>104</v>
      </c>
      <c r="CC828" s="8" t="s">
        <v>1454</v>
      </c>
    </row>
    <row r="829" spans="1:81" s="124" customFormat="1" ht="38.25">
      <c r="A829" s="36">
        <v>2</v>
      </c>
      <c r="B829" s="76" t="s">
        <v>1441</v>
      </c>
      <c r="C829" s="76" t="s">
        <v>1443</v>
      </c>
      <c r="D829" s="37" t="s">
        <v>1295</v>
      </c>
      <c r="E829" s="33" t="s">
        <v>2896</v>
      </c>
      <c r="F829" s="78">
        <v>1716260</v>
      </c>
      <c r="G829" s="37" t="s">
        <v>157</v>
      </c>
      <c r="H829" s="39">
        <v>490.36</v>
      </c>
      <c r="I829" s="38">
        <v>1969</v>
      </c>
      <c r="J829" s="29" t="s">
        <v>101</v>
      </c>
      <c r="K829" s="31" t="s">
        <v>138</v>
      </c>
      <c r="L829" s="31" t="s">
        <v>103</v>
      </c>
      <c r="M829" s="19" t="s">
        <v>109</v>
      </c>
      <c r="N829" s="19" t="s">
        <v>109</v>
      </c>
      <c r="O829" s="27" t="s">
        <v>1445</v>
      </c>
      <c r="P829" s="27" t="s">
        <v>1446</v>
      </c>
      <c r="Q829" s="27" t="s">
        <v>1446</v>
      </c>
      <c r="R829" s="27" t="s">
        <v>108</v>
      </c>
      <c r="S829" s="19" t="s">
        <v>109</v>
      </c>
      <c r="T829" s="27" t="s">
        <v>1447</v>
      </c>
      <c r="U829" s="27" t="s">
        <v>1448</v>
      </c>
      <c r="V829" s="19" t="s">
        <v>109</v>
      </c>
      <c r="W829" s="19" t="s">
        <v>104</v>
      </c>
      <c r="X829" s="4" t="s">
        <v>104</v>
      </c>
      <c r="Y829" s="77"/>
      <c r="Z829" s="4" t="s">
        <v>109</v>
      </c>
      <c r="AA829" s="4" t="s">
        <v>104</v>
      </c>
      <c r="AB829" s="4"/>
      <c r="AC829" s="4"/>
      <c r="AD829" s="4"/>
      <c r="AE829" s="4"/>
      <c r="AF829" s="4"/>
      <c r="AG829" s="19" t="s">
        <v>109</v>
      </c>
      <c r="AH829" s="19"/>
      <c r="AI829" s="19" t="s">
        <v>1449</v>
      </c>
      <c r="AJ829" s="4" t="s">
        <v>109</v>
      </c>
      <c r="AK829" s="4"/>
      <c r="AL829" s="4" t="s">
        <v>111</v>
      </c>
      <c r="AM829" s="4" t="s">
        <v>112</v>
      </c>
      <c r="AN829" s="4"/>
      <c r="AO829" s="4"/>
      <c r="AP829" s="4"/>
      <c r="AQ829" s="4"/>
      <c r="AR829" s="4"/>
      <c r="AS829" s="4"/>
      <c r="AT829" s="4"/>
      <c r="AU829" s="4"/>
      <c r="AV829" s="4"/>
      <c r="AW829" s="4"/>
      <c r="AX829" s="4" t="s">
        <v>104</v>
      </c>
      <c r="AY829" s="4"/>
      <c r="AZ829" s="19" t="s">
        <v>104</v>
      </c>
      <c r="BA829" s="19" t="s">
        <v>104</v>
      </c>
      <c r="BB829" s="19" t="s">
        <v>104</v>
      </c>
      <c r="BC829" s="19" t="s">
        <v>104</v>
      </c>
      <c r="BD829" s="19" t="s">
        <v>109</v>
      </c>
      <c r="BE829" s="19" t="s">
        <v>1156</v>
      </c>
      <c r="BF829" s="27" t="s">
        <v>1451</v>
      </c>
      <c r="BG829" s="27" t="s">
        <v>1155</v>
      </c>
      <c r="BH829" s="19" t="s">
        <v>109</v>
      </c>
      <c r="BI829" s="19" t="s">
        <v>104</v>
      </c>
      <c r="BJ829" s="19" t="s">
        <v>115</v>
      </c>
      <c r="BK829" s="19" t="s">
        <v>109</v>
      </c>
      <c r="BL829" s="19" t="s">
        <v>109</v>
      </c>
      <c r="BM829" s="19" t="s">
        <v>1455</v>
      </c>
      <c r="BN829" s="19" t="s">
        <v>104</v>
      </c>
      <c r="BO829" s="8" t="s">
        <v>104</v>
      </c>
      <c r="BP829" s="27" t="s">
        <v>121</v>
      </c>
      <c r="BQ829" s="27" t="s">
        <v>103</v>
      </c>
      <c r="BR829" s="27" t="s">
        <v>138</v>
      </c>
      <c r="BS829" s="27" t="s">
        <v>103</v>
      </c>
      <c r="BT829" s="27" t="s">
        <v>103</v>
      </c>
      <c r="BU829" s="8" t="s">
        <v>109</v>
      </c>
      <c r="BV829" s="8" t="s">
        <v>109</v>
      </c>
      <c r="BW829" s="8" t="s">
        <v>109</v>
      </c>
      <c r="BX829" s="29" t="s">
        <v>1453</v>
      </c>
      <c r="BY829" s="8" t="s">
        <v>104</v>
      </c>
      <c r="BZ829" s="8" t="s">
        <v>1155</v>
      </c>
      <c r="CA829" s="8" t="s">
        <v>104</v>
      </c>
      <c r="CB829" s="8" t="s">
        <v>109</v>
      </c>
      <c r="CC829" s="8" t="s">
        <v>1454</v>
      </c>
    </row>
    <row r="830" spans="1:81" s="124" customFormat="1" ht="12.75">
      <c r="A830" s="36">
        <v>3</v>
      </c>
      <c r="B830" s="76" t="s">
        <v>1461</v>
      </c>
      <c r="C830" s="76"/>
      <c r="D830" s="37"/>
      <c r="E830" s="37" t="s">
        <v>2897</v>
      </c>
      <c r="F830" s="78">
        <v>3952.9</v>
      </c>
      <c r="G830" s="37" t="s">
        <v>100</v>
      </c>
      <c r="H830" s="39"/>
      <c r="I830" s="38"/>
      <c r="J830" s="38"/>
      <c r="K830" s="40"/>
      <c r="L830" s="40"/>
      <c r="M830" s="4"/>
      <c r="N830" s="4"/>
      <c r="O830" s="37"/>
      <c r="P830" s="37"/>
      <c r="Q830" s="37"/>
      <c r="R830" s="37"/>
      <c r="S830" s="4"/>
      <c r="T830" s="37"/>
      <c r="U830" s="37"/>
      <c r="V830" s="4"/>
      <c r="W830" s="4"/>
      <c r="X830" s="4"/>
      <c r="Y830" s="134"/>
      <c r="Z830" s="117"/>
      <c r="AA830" s="117"/>
      <c r="AB830" s="117"/>
      <c r="AC830" s="117"/>
      <c r="AD830" s="117"/>
      <c r="AE830" s="117"/>
      <c r="AF830" s="117"/>
      <c r="AG830" s="117"/>
      <c r="AH830" s="117"/>
      <c r="AI830" s="117"/>
      <c r="AJ830" s="117"/>
      <c r="AK830" s="117"/>
      <c r="AL830" s="117"/>
      <c r="AM830" s="117"/>
      <c r="AN830" s="117"/>
      <c r="AO830" s="117"/>
      <c r="AP830" s="117"/>
      <c r="AQ830" s="117"/>
      <c r="AR830" s="117"/>
      <c r="AS830" s="117"/>
      <c r="AT830" s="117"/>
      <c r="AU830" s="117"/>
      <c r="AV830" s="117"/>
      <c r="AW830" s="117"/>
      <c r="AX830" s="117"/>
      <c r="AY830" s="117"/>
      <c r="AZ830" s="117"/>
      <c r="BA830" s="117"/>
      <c r="BB830" s="117"/>
      <c r="BC830" s="117"/>
      <c r="BD830" s="117"/>
      <c r="BE830" s="117"/>
      <c r="BF830" s="121"/>
      <c r="BG830" s="121"/>
      <c r="BH830" s="117"/>
      <c r="BI830" s="117"/>
      <c r="BJ830" s="117"/>
      <c r="BK830" s="117"/>
      <c r="BL830" s="117"/>
      <c r="BM830" s="117"/>
      <c r="BN830" s="117"/>
      <c r="BO830" s="122"/>
      <c r="BP830" s="121"/>
      <c r="BQ830" s="121"/>
      <c r="BR830" s="121"/>
      <c r="BS830" s="121"/>
      <c r="BT830" s="121"/>
      <c r="BU830" s="122"/>
      <c r="BV830" s="122"/>
      <c r="BW830" s="122"/>
      <c r="BX830" s="123"/>
      <c r="BY830" s="122"/>
      <c r="BZ830" s="122"/>
      <c r="CA830" s="122"/>
      <c r="CB830" s="122"/>
      <c r="CC830" s="122"/>
    </row>
    <row r="831" spans="1:81" s="124" customFormat="1" ht="12.75">
      <c r="A831" s="36">
        <v>4</v>
      </c>
      <c r="B831" s="76" t="s">
        <v>1462</v>
      </c>
      <c r="C831" s="76"/>
      <c r="D831" s="37"/>
      <c r="E831" s="37" t="s">
        <v>2897</v>
      </c>
      <c r="F831" s="78">
        <v>5380.12</v>
      </c>
      <c r="G831" s="37" t="s">
        <v>100</v>
      </c>
      <c r="H831" s="39"/>
      <c r="I831" s="38"/>
      <c r="J831" s="38"/>
      <c r="K831" s="40"/>
      <c r="L831" s="40"/>
      <c r="M831" s="4"/>
      <c r="N831" s="4"/>
      <c r="O831" s="37"/>
      <c r="P831" s="37"/>
      <c r="Q831" s="37"/>
      <c r="R831" s="37"/>
      <c r="S831" s="4"/>
      <c r="T831" s="37"/>
      <c r="U831" s="37"/>
      <c r="V831" s="4"/>
      <c r="W831" s="4"/>
      <c r="X831" s="4"/>
      <c r="Y831" s="134"/>
      <c r="Z831" s="117"/>
      <c r="AA831" s="117"/>
      <c r="AB831" s="117"/>
      <c r="AC831" s="117"/>
      <c r="AD831" s="117"/>
      <c r="AE831" s="117"/>
      <c r="AF831" s="117"/>
      <c r="AG831" s="117"/>
      <c r="AH831" s="117"/>
      <c r="AI831" s="117"/>
      <c r="AJ831" s="117"/>
      <c r="AK831" s="117"/>
      <c r="AL831" s="117"/>
      <c r="AM831" s="117"/>
      <c r="AN831" s="117"/>
      <c r="AO831" s="117"/>
      <c r="AP831" s="117"/>
      <c r="AQ831" s="117"/>
      <c r="AR831" s="117"/>
      <c r="AS831" s="117"/>
      <c r="AT831" s="117"/>
      <c r="AU831" s="117"/>
      <c r="AV831" s="117"/>
      <c r="AW831" s="117"/>
      <c r="AX831" s="117"/>
      <c r="AY831" s="117"/>
      <c r="AZ831" s="117"/>
      <c r="BA831" s="117"/>
      <c r="BB831" s="117"/>
      <c r="BC831" s="117"/>
      <c r="BD831" s="117"/>
      <c r="BE831" s="117"/>
      <c r="BF831" s="121"/>
      <c r="BG831" s="121"/>
      <c r="BH831" s="117"/>
      <c r="BI831" s="117"/>
      <c r="BJ831" s="117"/>
      <c r="BK831" s="117"/>
      <c r="BL831" s="117"/>
      <c r="BM831" s="117"/>
      <c r="BN831" s="117"/>
      <c r="BO831" s="122"/>
      <c r="BP831" s="121"/>
      <c r="BQ831" s="121"/>
      <c r="BR831" s="121"/>
      <c r="BS831" s="121"/>
      <c r="BT831" s="121"/>
      <c r="BU831" s="122"/>
      <c r="BV831" s="122"/>
      <c r="BW831" s="122"/>
      <c r="BX831" s="123"/>
      <c r="BY831" s="122"/>
      <c r="BZ831" s="122"/>
      <c r="CA831" s="122"/>
      <c r="CB831" s="122"/>
      <c r="CC831" s="122"/>
    </row>
    <row r="832" spans="1:81" s="124" customFormat="1" ht="12.75">
      <c r="A832" s="36">
        <v>5</v>
      </c>
      <c r="B832" s="76" t="s">
        <v>1457</v>
      </c>
      <c r="C832" s="76"/>
      <c r="D832" s="37"/>
      <c r="E832" s="37" t="s">
        <v>2897</v>
      </c>
      <c r="F832" s="78">
        <v>20003.38</v>
      </c>
      <c r="G832" s="37" t="s">
        <v>100</v>
      </c>
      <c r="H832" s="39"/>
      <c r="I832" s="38"/>
      <c r="J832" s="38"/>
      <c r="K832" s="40"/>
      <c r="L832" s="40"/>
      <c r="M832" s="4"/>
      <c r="N832" s="4"/>
      <c r="O832" s="37"/>
      <c r="P832" s="37"/>
      <c r="Q832" s="37"/>
      <c r="R832" s="37"/>
      <c r="S832" s="4"/>
      <c r="T832" s="37"/>
      <c r="U832" s="37"/>
      <c r="V832" s="4"/>
      <c r="W832" s="4"/>
      <c r="X832" s="4"/>
      <c r="Y832" s="134"/>
      <c r="Z832" s="117"/>
      <c r="AA832" s="117"/>
      <c r="AB832" s="117"/>
      <c r="AC832" s="117"/>
      <c r="AD832" s="117"/>
      <c r="AE832" s="117"/>
      <c r="AF832" s="117"/>
      <c r="AG832" s="117"/>
      <c r="AH832" s="117"/>
      <c r="AI832" s="117"/>
      <c r="AJ832" s="117"/>
      <c r="AK832" s="117"/>
      <c r="AL832" s="117"/>
      <c r="AM832" s="117"/>
      <c r="AN832" s="117"/>
      <c r="AO832" s="117"/>
      <c r="AP832" s="117"/>
      <c r="AQ832" s="117"/>
      <c r="AR832" s="117"/>
      <c r="AS832" s="117"/>
      <c r="AT832" s="117"/>
      <c r="AU832" s="117"/>
      <c r="AV832" s="117"/>
      <c r="AW832" s="117"/>
      <c r="AX832" s="117"/>
      <c r="AY832" s="117"/>
      <c r="AZ832" s="117"/>
      <c r="BA832" s="117"/>
      <c r="BB832" s="117"/>
      <c r="BC832" s="117"/>
      <c r="BD832" s="117"/>
      <c r="BE832" s="117"/>
      <c r="BF832" s="121"/>
      <c r="BG832" s="121"/>
      <c r="BH832" s="117"/>
      <c r="BI832" s="117"/>
      <c r="BJ832" s="117"/>
      <c r="BK832" s="117"/>
      <c r="BL832" s="117"/>
      <c r="BM832" s="117"/>
      <c r="BN832" s="117"/>
      <c r="BO832" s="122"/>
      <c r="BP832" s="121"/>
      <c r="BQ832" s="121"/>
      <c r="BR832" s="121"/>
      <c r="BS832" s="121"/>
      <c r="BT832" s="121"/>
      <c r="BU832" s="122"/>
      <c r="BV832" s="122"/>
      <c r="BW832" s="122"/>
      <c r="BX832" s="123"/>
      <c r="BY832" s="122"/>
      <c r="BZ832" s="122"/>
      <c r="CA832" s="122"/>
      <c r="CB832" s="122"/>
      <c r="CC832" s="122"/>
    </row>
    <row r="833" spans="1:81" s="124" customFormat="1" ht="12.75">
      <c r="A833" s="36">
        <v>6</v>
      </c>
      <c r="B833" s="76" t="s">
        <v>1458</v>
      </c>
      <c r="C833" s="76"/>
      <c r="D833" s="37"/>
      <c r="E833" s="37" t="s">
        <v>2897</v>
      </c>
      <c r="F833" s="78">
        <v>123564.42</v>
      </c>
      <c r="G833" s="37" t="s">
        <v>100</v>
      </c>
      <c r="H833" s="39"/>
      <c r="I833" s="38"/>
      <c r="J833" s="38"/>
      <c r="K833" s="40"/>
      <c r="L833" s="40"/>
      <c r="M833" s="4"/>
      <c r="N833" s="4"/>
      <c r="O833" s="37"/>
      <c r="P833" s="37"/>
      <c r="Q833" s="37"/>
      <c r="R833" s="37"/>
      <c r="S833" s="4"/>
      <c r="T833" s="37"/>
      <c r="U833" s="37"/>
      <c r="V833" s="4"/>
      <c r="W833" s="4"/>
      <c r="X833" s="4"/>
      <c r="Y833" s="134"/>
      <c r="Z833" s="117"/>
      <c r="AA833" s="117"/>
      <c r="AB833" s="117"/>
      <c r="AC833" s="117"/>
      <c r="AD833" s="117"/>
      <c r="AE833" s="117"/>
      <c r="AF833" s="117"/>
      <c r="AG833" s="117"/>
      <c r="AH833" s="117"/>
      <c r="AI833" s="117"/>
      <c r="AJ833" s="117"/>
      <c r="AK833" s="117"/>
      <c r="AL833" s="117"/>
      <c r="AM833" s="117"/>
      <c r="AN833" s="117"/>
      <c r="AO833" s="117"/>
      <c r="AP833" s="117"/>
      <c r="AQ833" s="117"/>
      <c r="AR833" s="117"/>
      <c r="AS833" s="117"/>
      <c r="AT833" s="117"/>
      <c r="AU833" s="117"/>
      <c r="AV833" s="117"/>
      <c r="AW833" s="117"/>
      <c r="AX833" s="117"/>
      <c r="AY833" s="117"/>
      <c r="AZ833" s="117"/>
      <c r="BA833" s="117"/>
      <c r="BB833" s="117"/>
      <c r="BC833" s="117"/>
      <c r="BD833" s="117"/>
      <c r="BE833" s="117"/>
      <c r="BF833" s="121"/>
      <c r="BG833" s="121"/>
      <c r="BH833" s="117"/>
      <c r="BI833" s="117"/>
      <c r="BJ833" s="117"/>
      <c r="BK833" s="117"/>
      <c r="BL833" s="117"/>
      <c r="BM833" s="117"/>
      <c r="BN833" s="117"/>
      <c r="BO833" s="122"/>
      <c r="BP833" s="121"/>
      <c r="BQ833" s="121"/>
      <c r="BR833" s="121"/>
      <c r="BS833" s="121"/>
      <c r="BT833" s="121"/>
      <c r="BU833" s="122"/>
      <c r="BV833" s="122"/>
      <c r="BW833" s="122"/>
      <c r="BX833" s="123"/>
      <c r="BY833" s="122"/>
      <c r="BZ833" s="122"/>
      <c r="CA833" s="122"/>
      <c r="CB833" s="122"/>
      <c r="CC833" s="122"/>
    </row>
    <row r="834" spans="1:81" s="124" customFormat="1" ht="12.75">
      <c r="A834" s="36">
        <v>7</v>
      </c>
      <c r="B834" s="76" t="s">
        <v>841</v>
      </c>
      <c r="C834" s="76"/>
      <c r="D834" s="37"/>
      <c r="E834" s="37" t="s">
        <v>2897</v>
      </c>
      <c r="F834" s="78">
        <v>266588.27</v>
      </c>
      <c r="G834" s="37" t="s">
        <v>100</v>
      </c>
      <c r="H834" s="39"/>
      <c r="I834" s="38"/>
      <c r="J834" s="38"/>
      <c r="K834" s="40"/>
      <c r="L834" s="40"/>
      <c r="M834" s="4"/>
      <c r="N834" s="4"/>
      <c r="O834" s="37"/>
      <c r="P834" s="37"/>
      <c r="Q834" s="37"/>
      <c r="R834" s="37"/>
      <c r="S834" s="4"/>
      <c r="T834" s="37"/>
      <c r="U834" s="37"/>
      <c r="V834" s="4"/>
      <c r="W834" s="4"/>
      <c r="X834" s="4"/>
      <c r="Y834" s="134"/>
      <c r="Z834" s="117"/>
      <c r="AA834" s="117"/>
      <c r="AB834" s="117"/>
      <c r="AC834" s="117"/>
      <c r="AD834" s="117"/>
      <c r="AE834" s="117"/>
      <c r="AF834" s="117"/>
      <c r="AG834" s="117"/>
      <c r="AH834" s="117"/>
      <c r="AI834" s="117"/>
      <c r="AJ834" s="117"/>
      <c r="AK834" s="117"/>
      <c r="AL834" s="117"/>
      <c r="AM834" s="117"/>
      <c r="AN834" s="117"/>
      <c r="AO834" s="117"/>
      <c r="AP834" s="117"/>
      <c r="AQ834" s="117"/>
      <c r="AR834" s="117"/>
      <c r="AS834" s="117"/>
      <c r="AT834" s="117"/>
      <c r="AU834" s="117"/>
      <c r="AV834" s="117"/>
      <c r="AW834" s="117"/>
      <c r="AX834" s="117"/>
      <c r="AY834" s="117"/>
      <c r="AZ834" s="117"/>
      <c r="BA834" s="117"/>
      <c r="BB834" s="117"/>
      <c r="BC834" s="117"/>
      <c r="BD834" s="117"/>
      <c r="BE834" s="117"/>
      <c r="BF834" s="121"/>
      <c r="BG834" s="121"/>
      <c r="BH834" s="117"/>
      <c r="BI834" s="117"/>
      <c r="BJ834" s="117"/>
      <c r="BK834" s="117"/>
      <c r="BL834" s="117"/>
      <c r="BM834" s="117"/>
      <c r="BN834" s="117"/>
      <c r="BO834" s="122"/>
      <c r="BP834" s="121"/>
      <c r="BQ834" s="121"/>
      <c r="BR834" s="121"/>
      <c r="BS834" s="121"/>
      <c r="BT834" s="121"/>
      <c r="BU834" s="122"/>
      <c r="BV834" s="122"/>
      <c r="BW834" s="122"/>
      <c r="BX834" s="123"/>
      <c r="BY834" s="122"/>
      <c r="BZ834" s="122"/>
      <c r="CA834" s="122"/>
      <c r="CB834" s="122"/>
      <c r="CC834" s="122"/>
    </row>
    <row r="835" spans="1:81" s="124" customFormat="1" ht="12.75">
      <c r="A835" s="36">
        <v>8</v>
      </c>
      <c r="B835" s="76" t="s">
        <v>2578</v>
      </c>
      <c r="C835" s="76"/>
      <c r="D835" s="37"/>
      <c r="E835" s="37" t="s">
        <v>2897</v>
      </c>
      <c r="F835" s="78">
        <v>250491.15</v>
      </c>
      <c r="G835" s="37" t="s">
        <v>100</v>
      </c>
      <c r="H835" s="39"/>
      <c r="I835" s="38"/>
      <c r="J835" s="38"/>
      <c r="K835" s="40"/>
      <c r="L835" s="40"/>
      <c r="M835" s="4"/>
      <c r="N835" s="4"/>
      <c r="O835" s="37"/>
      <c r="P835" s="37"/>
      <c r="Q835" s="37"/>
      <c r="R835" s="37"/>
      <c r="S835" s="4"/>
      <c r="T835" s="37"/>
      <c r="U835" s="37"/>
      <c r="V835" s="4"/>
      <c r="W835" s="4"/>
      <c r="X835" s="4"/>
      <c r="Y835" s="134"/>
      <c r="Z835" s="117"/>
      <c r="AA835" s="117"/>
      <c r="AB835" s="117"/>
      <c r="AC835" s="117"/>
      <c r="AD835" s="117"/>
      <c r="AE835" s="117"/>
      <c r="AF835" s="117"/>
      <c r="AG835" s="117"/>
      <c r="AH835" s="117"/>
      <c r="AI835" s="117"/>
      <c r="AJ835" s="117"/>
      <c r="AK835" s="117"/>
      <c r="AL835" s="117"/>
      <c r="AM835" s="117"/>
      <c r="AN835" s="117"/>
      <c r="AO835" s="117"/>
      <c r="AP835" s="117"/>
      <c r="AQ835" s="117"/>
      <c r="AR835" s="117"/>
      <c r="AS835" s="117"/>
      <c r="AT835" s="117"/>
      <c r="AU835" s="117"/>
      <c r="AV835" s="117"/>
      <c r="AW835" s="117"/>
      <c r="AX835" s="117"/>
      <c r="AY835" s="117"/>
      <c r="AZ835" s="117"/>
      <c r="BA835" s="117"/>
      <c r="BB835" s="117"/>
      <c r="BC835" s="117"/>
      <c r="BD835" s="117"/>
      <c r="BE835" s="117"/>
      <c r="BF835" s="121"/>
      <c r="BG835" s="121"/>
      <c r="BH835" s="117"/>
      <c r="BI835" s="117"/>
      <c r="BJ835" s="117"/>
      <c r="BK835" s="117"/>
      <c r="BL835" s="117"/>
      <c r="BM835" s="117"/>
      <c r="BN835" s="117"/>
      <c r="BO835" s="122"/>
      <c r="BP835" s="121"/>
      <c r="BQ835" s="121"/>
      <c r="BR835" s="121"/>
      <c r="BS835" s="121"/>
      <c r="BT835" s="121"/>
      <c r="BU835" s="122"/>
      <c r="BV835" s="122"/>
      <c r="BW835" s="122"/>
      <c r="BX835" s="123"/>
      <c r="BY835" s="122"/>
      <c r="BZ835" s="122"/>
      <c r="CA835" s="122"/>
      <c r="CB835" s="122"/>
      <c r="CC835" s="122"/>
    </row>
    <row r="836" spans="1:81" s="124" customFormat="1" ht="12.75">
      <c r="A836" s="36">
        <v>9</v>
      </c>
      <c r="B836" s="76" t="s">
        <v>1459</v>
      </c>
      <c r="C836" s="76"/>
      <c r="D836" s="37"/>
      <c r="E836" s="37" t="s">
        <v>2897</v>
      </c>
      <c r="F836" s="78">
        <v>52701.56</v>
      </c>
      <c r="G836" s="37" t="s">
        <v>100</v>
      </c>
      <c r="H836" s="39"/>
      <c r="I836" s="38"/>
      <c r="J836" s="38"/>
      <c r="K836" s="40"/>
      <c r="L836" s="40"/>
      <c r="M836" s="4"/>
      <c r="N836" s="4"/>
      <c r="O836" s="37"/>
      <c r="P836" s="37"/>
      <c r="Q836" s="37"/>
      <c r="R836" s="37"/>
      <c r="S836" s="4"/>
      <c r="T836" s="37"/>
      <c r="U836" s="37"/>
      <c r="V836" s="4"/>
      <c r="W836" s="4"/>
      <c r="X836" s="4"/>
      <c r="Y836" s="134"/>
      <c r="Z836" s="117"/>
      <c r="AA836" s="117"/>
      <c r="AB836" s="117"/>
      <c r="AC836" s="117"/>
      <c r="AD836" s="117"/>
      <c r="AE836" s="117"/>
      <c r="AF836" s="117"/>
      <c r="AG836" s="117"/>
      <c r="AH836" s="117"/>
      <c r="AI836" s="117"/>
      <c r="AJ836" s="117"/>
      <c r="AK836" s="117"/>
      <c r="AL836" s="117"/>
      <c r="AM836" s="117"/>
      <c r="AN836" s="117"/>
      <c r="AO836" s="117"/>
      <c r="AP836" s="117"/>
      <c r="AQ836" s="117"/>
      <c r="AR836" s="117"/>
      <c r="AS836" s="117"/>
      <c r="AT836" s="117"/>
      <c r="AU836" s="117"/>
      <c r="AV836" s="117"/>
      <c r="AW836" s="117"/>
      <c r="AX836" s="117"/>
      <c r="AY836" s="117"/>
      <c r="AZ836" s="117"/>
      <c r="BA836" s="117"/>
      <c r="BB836" s="117"/>
      <c r="BC836" s="117"/>
      <c r="BD836" s="117"/>
      <c r="BE836" s="117"/>
      <c r="BF836" s="121"/>
      <c r="BG836" s="121"/>
      <c r="BH836" s="117"/>
      <c r="BI836" s="117"/>
      <c r="BJ836" s="117"/>
      <c r="BK836" s="117"/>
      <c r="BL836" s="117"/>
      <c r="BM836" s="117"/>
      <c r="BN836" s="117"/>
      <c r="BO836" s="122"/>
      <c r="BP836" s="121"/>
      <c r="BQ836" s="121"/>
      <c r="BR836" s="121"/>
      <c r="BS836" s="121"/>
      <c r="BT836" s="121"/>
      <c r="BU836" s="122"/>
      <c r="BV836" s="122"/>
      <c r="BW836" s="122"/>
      <c r="BX836" s="123"/>
      <c r="BY836" s="122"/>
      <c r="BZ836" s="122"/>
      <c r="CA836" s="122"/>
      <c r="CB836" s="122"/>
      <c r="CC836" s="122"/>
    </row>
    <row r="837" spans="1:81" s="124" customFormat="1" ht="12.75">
      <c r="A837" s="36">
        <v>10</v>
      </c>
      <c r="B837" s="76" t="s">
        <v>1460</v>
      </c>
      <c r="C837" s="76"/>
      <c r="D837" s="37"/>
      <c r="E837" s="37" t="s">
        <v>2897</v>
      </c>
      <c r="F837" s="78">
        <v>254521.84</v>
      </c>
      <c r="G837" s="37" t="s">
        <v>100</v>
      </c>
      <c r="H837" s="39"/>
      <c r="I837" s="38"/>
      <c r="J837" s="38"/>
      <c r="K837" s="40"/>
      <c r="L837" s="40"/>
      <c r="M837" s="4"/>
      <c r="N837" s="4"/>
      <c r="O837" s="37"/>
      <c r="P837" s="37"/>
      <c r="Q837" s="37"/>
      <c r="R837" s="37"/>
      <c r="S837" s="4"/>
      <c r="T837" s="37"/>
      <c r="U837" s="37"/>
      <c r="V837" s="4"/>
      <c r="W837" s="4"/>
      <c r="X837" s="4"/>
      <c r="Y837" s="134"/>
      <c r="Z837" s="117"/>
      <c r="AA837" s="117"/>
      <c r="AB837" s="117"/>
      <c r="AC837" s="117"/>
      <c r="AD837" s="117"/>
      <c r="AE837" s="117"/>
      <c r="AF837" s="117"/>
      <c r="AG837" s="117"/>
      <c r="AH837" s="117"/>
      <c r="AI837" s="117"/>
      <c r="AJ837" s="117"/>
      <c r="AK837" s="117"/>
      <c r="AL837" s="117"/>
      <c r="AM837" s="117"/>
      <c r="AN837" s="117"/>
      <c r="AO837" s="117"/>
      <c r="AP837" s="117"/>
      <c r="AQ837" s="117"/>
      <c r="AR837" s="117"/>
      <c r="AS837" s="117"/>
      <c r="AT837" s="117"/>
      <c r="AU837" s="117"/>
      <c r="AV837" s="117"/>
      <c r="AW837" s="117"/>
      <c r="AX837" s="117"/>
      <c r="AY837" s="117"/>
      <c r="AZ837" s="117"/>
      <c r="BA837" s="117"/>
      <c r="BB837" s="117"/>
      <c r="BC837" s="117"/>
      <c r="BD837" s="117"/>
      <c r="BE837" s="117"/>
      <c r="BF837" s="121"/>
      <c r="BG837" s="121"/>
      <c r="BH837" s="117"/>
      <c r="BI837" s="117"/>
      <c r="BJ837" s="117"/>
      <c r="BK837" s="117"/>
      <c r="BL837" s="117"/>
      <c r="BM837" s="117"/>
      <c r="BN837" s="117"/>
      <c r="BO837" s="122"/>
      <c r="BP837" s="121"/>
      <c r="BQ837" s="121"/>
      <c r="BR837" s="121"/>
      <c r="BS837" s="121"/>
      <c r="BT837" s="121"/>
      <c r="BU837" s="122"/>
      <c r="BV837" s="122"/>
      <c r="BW837" s="122"/>
      <c r="BX837" s="123"/>
      <c r="BY837" s="122"/>
      <c r="BZ837" s="122"/>
      <c r="CA837" s="122"/>
      <c r="CB837" s="122"/>
      <c r="CC837" s="122"/>
    </row>
    <row r="838" spans="1:81" s="124" customFormat="1" ht="12.75">
      <c r="A838" s="36">
        <v>11</v>
      </c>
      <c r="B838" s="76" t="s">
        <v>1460</v>
      </c>
      <c r="C838" s="76"/>
      <c r="D838" s="37"/>
      <c r="E838" s="37" t="s">
        <v>2897</v>
      </c>
      <c r="F838" s="78">
        <v>15022.54</v>
      </c>
      <c r="G838" s="37" t="s">
        <v>100</v>
      </c>
      <c r="H838" s="39"/>
      <c r="I838" s="38"/>
      <c r="J838" s="38"/>
      <c r="K838" s="40"/>
      <c r="L838" s="40"/>
      <c r="M838" s="4"/>
      <c r="N838" s="4"/>
      <c r="O838" s="37"/>
      <c r="P838" s="37"/>
      <c r="Q838" s="37"/>
      <c r="R838" s="37"/>
      <c r="S838" s="4"/>
      <c r="T838" s="37"/>
      <c r="U838" s="37"/>
      <c r="V838" s="4"/>
      <c r="W838" s="4"/>
      <c r="X838" s="4"/>
      <c r="Y838" s="134"/>
      <c r="Z838" s="117"/>
      <c r="AA838" s="117"/>
      <c r="AB838" s="117"/>
      <c r="AC838" s="117"/>
      <c r="AD838" s="117"/>
      <c r="AE838" s="117"/>
      <c r="AF838" s="117"/>
      <c r="AG838" s="117"/>
      <c r="AH838" s="117"/>
      <c r="AI838" s="117"/>
      <c r="AJ838" s="117"/>
      <c r="AK838" s="117"/>
      <c r="AL838" s="117"/>
      <c r="AM838" s="117"/>
      <c r="AN838" s="117"/>
      <c r="AO838" s="117"/>
      <c r="AP838" s="117"/>
      <c r="AQ838" s="117"/>
      <c r="AR838" s="117"/>
      <c r="AS838" s="117"/>
      <c r="AT838" s="117"/>
      <c r="AU838" s="117"/>
      <c r="AV838" s="117"/>
      <c r="AW838" s="117"/>
      <c r="AX838" s="117"/>
      <c r="AY838" s="117"/>
      <c r="AZ838" s="117"/>
      <c r="BA838" s="117"/>
      <c r="BB838" s="117"/>
      <c r="BC838" s="117"/>
      <c r="BD838" s="117"/>
      <c r="BE838" s="117"/>
      <c r="BF838" s="121"/>
      <c r="BG838" s="121"/>
      <c r="BH838" s="117"/>
      <c r="BI838" s="117"/>
      <c r="BJ838" s="117"/>
      <c r="BK838" s="117"/>
      <c r="BL838" s="117"/>
      <c r="BM838" s="117"/>
      <c r="BN838" s="117"/>
      <c r="BO838" s="122"/>
      <c r="BP838" s="121"/>
      <c r="BQ838" s="121"/>
      <c r="BR838" s="121"/>
      <c r="BS838" s="121"/>
      <c r="BT838" s="121"/>
      <c r="BU838" s="122"/>
      <c r="BV838" s="122"/>
      <c r="BW838" s="122"/>
      <c r="BX838" s="123"/>
      <c r="BY838" s="122"/>
      <c r="BZ838" s="122"/>
      <c r="CA838" s="122"/>
      <c r="CB838" s="122"/>
      <c r="CC838" s="122"/>
    </row>
    <row r="839" spans="1:81" s="124" customFormat="1" ht="12.75">
      <c r="A839" s="36">
        <v>12</v>
      </c>
      <c r="B839" s="76" t="s">
        <v>1460</v>
      </c>
      <c r="C839" s="76"/>
      <c r="D839" s="37"/>
      <c r="E839" s="37" t="s">
        <v>2897</v>
      </c>
      <c r="F839" s="78">
        <v>178505.29</v>
      </c>
      <c r="G839" s="37" t="s">
        <v>100</v>
      </c>
      <c r="H839" s="39"/>
      <c r="I839" s="38"/>
      <c r="J839" s="38"/>
      <c r="K839" s="40"/>
      <c r="L839" s="40"/>
      <c r="M839" s="4"/>
      <c r="N839" s="4"/>
      <c r="O839" s="37"/>
      <c r="P839" s="37"/>
      <c r="Q839" s="37"/>
      <c r="R839" s="37"/>
      <c r="S839" s="4"/>
      <c r="T839" s="37"/>
      <c r="U839" s="37"/>
      <c r="V839" s="4"/>
      <c r="W839" s="4"/>
      <c r="X839" s="4"/>
      <c r="Y839" s="134"/>
      <c r="Z839" s="117"/>
      <c r="AA839" s="117"/>
      <c r="AB839" s="117"/>
      <c r="AC839" s="117"/>
      <c r="AD839" s="117"/>
      <c r="AE839" s="117"/>
      <c r="AF839" s="117"/>
      <c r="AG839" s="117"/>
      <c r="AH839" s="117"/>
      <c r="AI839" s="117"/>
      <c r="AJ839" s="117"/>
      <c r="AK839" s="117"/>
      <c r="AL839" s="117"/>
      <c r="AM839" s="117"/>
      <c r="AN839" s="117"/>
      <c r="AO839" s="117"/>
      <c r="AP839" s="117"/>
      <c r="AQ839" s="117"/>
      <c r="AR839" s="117"/>
      <c r="AS839" s="117"/>
      <c r="AT839" s="117"/>
      <c r="AU839" s="117"/>
      <c r="AV839" s="117"/>
      <c r="AW839" s="117"/>
      <c r="AX839" s="117"/>
      <c r="AY839" s="117"/>
      <c r="AZ839" s="117"/>
      <c r="BA839" s="117"/>
      <c r="BB839" s="117"/>
      <c r="BC839" s="117"/>
      <c r="BD839" s="117"/>
      <c r="BE839" s="117"/>
      <c r="BF839" s="121"/>
      <c r="BG839" s="121"/>
      <c r="BH839" s="117"/>
      <c r="BI839" s="117"/>
      <c r="BJ839" s="117"/>
      <c r="BK839" s="117"/>
      <c r="BL839" s="117"/>
      <c r="BM839" s="117"/>
      <c r="BN839" s="117"/>
      <c r="BO839" s="122"/>
      <c r="BP839" s="121"/>
      <c r="BQ839" s="121"/>
      <c r="BR839" s="121"/>
      <c r="BS839" s="121"/>
      <c r="BT839" s="121"/>
      <c r="BU839" s="122"/>
      <c r="BV839" s="122"/>
      <c r="BW839" s="122"/>
      <c r="BX839" s="123"/>
      <c r="BY839" s="122"/>
      <c r="BZ839" s="122"/>
      <c r="CA839" s="122"/>
      <c r="CB839" s="122"/>
      <c r="CC839" s="122"/>
    </row>
    <row r="840" spans="1:81" s="124" customFormat="1" ht="12.75">
      <c r="A840" s="36">
        <v>13</v>
      </c>
      <c r="B840" s="76" t="s">
        <v>1460</v>
      </c>
      <c r="C840" s="76"/>
      <c r="D840" s="37"/>
      <c r="E840" s="37" t="s">
        <v>2897</v>
      </c>
      <c r="F840" s="78">
        <v>20910</v>
      </c>
      <c r="G840" s="37" t="s">
        <v>100</v>
      </c>
      <c r="H840" s="39"/>
      <c r="I840" s="38"/>
      <c r="J840" s="38"/>
      <c r="K840" s="40"/>
      <c r="L840" s="40"/>
      <c r="M840" s="4"/>
      <c r="N840" s="4"/>
      <c r="O840" s="37"/>
      <c r="P840" s="37"/>
      <c r="Q840" s="37"/>
      <c r="R840" s="37"/>
      <c r="S840" s="4"/>
      <c r="T840" s="37"/>
      <c r="U840" s="37"/>
      <c r="V840" s="4"/>
      <c r="W840" s="4"/>
      <c r="X840" s="4"/>
      <c r="Y840" s="134"/>
      <c r="Z840" s="117"/>
      <c r="AA840" s="117"/>
      <c r="AB840" s="117"/>
      <c r="AC840" s="117"/>
      <c r="AD840" s="117"/>
      <c r="AE840" s="117"/>
      <c r="AF840" s="117"/>
      <c r="AG840" s="117"/>
      <c r="AH840" s="117"/>
      <c r="AI840" s="117"/>
      <c r="AJ840" s="117"/>
      <c r="AK840" s="117"/>
      <c r="AL840" s="117"/>
      <c r="AM840" s="117"/>
      <c r="AN840" s="117"/>
      <c r="AO840" s="117"/>
      <c r="AP840" s="117"/>
      <c r="AQ840" s="117"/>
      <c r="AR840" s="117"/>
      <c r="AS840" s="117"/>
      <c r="AT840" s="117"/>
      <c r="AU840" s="117"/>
      <c r="AV840" s="117"/>
      <c r="AW840" s="117"/>
      <c r="AX840" s="117"/>
      <c r="AY840" s="117"/>
      <c r="AZ840" s="117"/>
      <c r="BA840" s="117"/>
      <c r="BB840" s="117"/>
      <c r="BC840" s="117"/>
      <c r="BD840" s="117"/>
      <c r="BE840" s="117"/>
      <c r="BF840" s="121"/>
      <c r="BG840" s="121"/>
      <c r="BH840" s="117"/>
      <c r="BI840" s="117"/>
      <c r="BJ840" s="117"/>
      <c r="BK840" s="117"/>
      <c r="BL840" s="117"/>
      <c r="BM840" s="117"/>
      <c r="BN840" s="117"/>
      <c r="BO840" s="122"/>
      <c r="BP840" s="121"/>
      <c r="BQ840" s="121"/>
      <c r="BR840" s="121"/>
      <c r="BS840" s="121"/>
      <c r="BT840" s="121"/>
      <c r="BU840" s="122"/>
      <c r="BV840" s="122"/>
      <c r="BW840" s="122"/>
      <c r="BX840" s="123"/>
      <c r="BY840" s="122"/>
      <c r="BZ840" s="122"/>
      <c r="CA840" s="122"/>
      <c r="CB840" s="122"/>
      <c r="CC840" s="122"/>
    </row>
    <row r="841" spans="1:81" s="46" customFormat="1" ht="12.75">
      <c r="A841" s="36">
        <v>14</v>
      </c>
      <c r="B841" s="7" t="s">
        <v>1165</v>
      </c>
      <c r="C841" s="21"/>
      <c r="D841" s="21"/>
      <c r="E841" s="37" t="s">
        <v>2898</v>
      </c>
      <c r="F841" s="78">
        <v>380429.14</v>
      </c>
      <c r="G841" s="37" t="s">
        <v>100</v>
      </c>
      <c r="H841" s="21"/>
      <c r="I841" s="21"/>
      <c r="J841" s="47"/>
      <c r="K841" s="47"/>
      <c r="L841" s="47"/>
      <c r="M841" s="47"/>
      <c r="N841" s="47"/>
      <c r="O841" s="47"/>
      <c r="P841" s="47"/>
      <c r="Q841" s="47"/>
      <c r="R841" s="47"/>
      <c r="S841" s="47"/>
      <c r="T841" s="47"/>
      <c r="U841" s="47"/>
      <c r="V841" s="47"/>
      <c r="W841" s="47"/>
      <c r="X841" s="47"/>
      <c r="Y841" s="47"/>
    </row>
    <row r="842" spans="1:81" s="46" customFormat="1" ht="38.25">
      <c r="A842" s="36">
        <v>15</v>
      </c>
      <c r="B842" s="7" t="s">
        <v>1469</v>
      </c>
      <c r="C842" s="21"/>
      <c r="D842" s="21"/>
      <c r="E842" s="37" t="s">
        <v>2898</v>
      </c>
      <c r="F842" s="78">
        <v>10291.73</v>
      </c>
      <c r="G842" s="37" t="s">
        <v>100</v>
      </c>
      <c r="H842" s="21"/>
      <c r="I842" s="21"/>
      <c r="J842" s="47"/>
      <c r="K842" s="47"/>
      <c r="L842" s="47"/>
      <c r="M842" s="47"/>
      <c r="N842" s="47"/>
      <c r="O842" s="47"/>
      <c r="P842" s="47"/>
      <c r="Q842" s="47"/>
      <c r="R842" s="47"/>
      <c r="S842" s="47"/>
      <c r="T842" s="47"/>
      <c r="U842" s="47"/>
      <c r="V842" s="47"/>
      <c r="W842" s="47"/>
      <c r="X842" s="47"/>
      <c r="Y842" s="47"/>
    </row>
    <row r="843" spans="1:81" s="32" customFormat="1" ht="15">
      <c r="A843" s="318"/>
      <c r="F843" s="269"/>
      <c r="G843" s="108"/>
    </row>
    <row r="844" spans="1:81" s="32" customFormat="1" ht="15">
      <c r="A844" s="318"/>
      <c r="F844" s="269"/>
      <c r="G844" s="108"/>
    </row>
    <row r="845" spans="1:81" s="24" customFormat="1">
      <c r="A845" s="112">
        <v>48</v>
      </c>
      <c r="B845" s="111" t="s">
        <v>664</v>
      </c>
      <c r="C845" s="79"/>
      <c r="D845" s="23"/>
      <c r="E845" s="23"/>
      <c r="F845" s="262"/>
      <c r="G845" s="43"/>
      <c r="H845" s="23"/>
      <c r="I845" s="23"/>
      <c r="J845" s="23"/>
      <c r="K845" s="23"/>
      <c r="L845" s="23"/>
      <c r="M845" s="23"/>
      <c r="N845" s="23"/>
      <c r="O845" s="23"/>
      <c r="P845" s="23"/>
      <c r="Q845" s="23"/>
    </row>
    <row r="846" spans="1:81" s="25" customFormat="1" ht="12.75" customHeight="1">
      <c r="A846" s="316" t="s">
        <v>0</v>
      </c>
      <c r="B846" s="275" t="s">
        <v>48</v>
      </c>
      <c r="C846" s="275" t="s">
        <v>27</v>
      </c>
      <c r="D846" s="275" t="s">
        <v>148</v>
      </c>
      <c r="E846" s="275" t="s">
        <v>2916</v>
      </c>
      <c r="F846" s="275" t="s">
        <v>2907</v>
      </c>
      <c r="G846" s="275" t="s">
        <v>19</v>
      </c>
      <c r="H846" s="275" t="s">
        <v>49</v>
      </c>
      <c r="I846" s="275" t="s">
        <v>50</v>
      </c>
      <c r="J846" s="275" t="s">
        <v>1147</v>
      </c>
      <c r="K846" s="275" t="s">
        <v>51</v>
      </c>
      <c r="L846" s="275"/>
      <c r="M846" s="275"/>
      <c r="N846" s="275"/>
      <c r="O846" s="275" t="s">
        <v>52</v>
      </c>
      <c r="P846" s="275"/>
      <c r="Q846" s="275"/>
      <c r="R846" s="275"/>
      <c r="S846" s="275" t="s">
        <v>53</v>
      </c>
      <c r="T846" s="275" t="s">
        <v>54</v>
      </c>
      <c r="U846" s="275" t="s">
        <v>55</v>
      </c>
      <c r="V846" s="275" t="s">
        <v>56</v>
      </c>
      <c r="W846" s="275" t="s">
        <v>57</v>
      </c>
      <c r="X846" s="275" t="s">
        <v>159</v>
      </c>
      <c r="Y846" s="275" t="s">
        <v>72</v>
      </c>
      <c r="Z846" s="294" t="s">
        <v>58</v>
      </c>
      <c r="AA846" s="294" t="s">
        <v>167</v>
      </c>
      <c r="AB846" s="294"/>
      <c r="AC846" s="294"/>
      <c r="AD846" s="294"/>
      <c r="AE846" s="294"/>
      <c r="AF846" s="294"/>
      <c r="AG846" s="294" t="s">
        <v>164</v>
      </c>
      <c r="AH846" s="294"/>
      <c r="AI846" s="294"/>
      <c r="AJ846" s="294" t="s">
        <v>59</v>
      </c>
      <c r="AK846" s="294"/>
      <c r="AL846" s="294" t="s">
        <v>60</v>
      </c>
      <c r="AM846" s="294"/>
      <c r="AN846" s="294" t="s">
        <v>302</v>
      </c>
      <c r="AO846" s="294"/>
      <c r="AP846" s="294"/>
      <c r="AQ846" s="294"/>
      <c r="AR846" s="294"/>
      <c r="AS846" s="294"/>
      <c r="AT846" s="294"/>
      <c r="AU846" s="294"/>
      <c r="AV846" s="294"/>
      <c r="AW846" s="294"/>
      <c r="AX846" s="294"/>
      <c r="AY846" s="294"/>
      <c r="AZ846" s="297" t="s">
        <v>5</v>
      </c>
      <c r="BA846" s="297"/>
      <c r="BB846" s="297"/>
      <c r="BC846" s="297"/>
      <c r="BD846" s="297"/>
      <c r="BE846" s="297"/>
      <c r="BF846" s="297"/>
      <c r="BG846" s="297"/>
      <c r="BH846" s="297"/>
      <c r="BI846" s="297"/>
      <c r="BJ846" s="297"/>
      <c r="BK846" s="297"/>
      <c r="BL846" s="297"/>
      <c r="BM846" s="297"/>
      <c r="BN846" s="299" t="s">
        <v>61</v>
      </c>
      <c r="BO846" s="299"/>
      <c r="BP846" s="299"/>
      <c r="BQ846" s="299"/>
      <c r="BR846" s="299"/>
      <c r="BS846" s="299"/>
      <c r="BT846" s="299"/>
      <c r="BU846" s="299"/>
      <c r="BV846" s="299"/>
      <c r="BW846" s="299"/>
      <c r="BX846" s="299"/>
      <c r="BY846" s="299"/>
      <c r="BZ846" s="299"/>
      <c r="CA846" s="299"/>
      <c r="CB846" s="299"/>
      <c r="CC846" s="299"/>
    </row>
    <row r="847" spans="1:81" s="26" customFormat="1" ht="77.25" thickBot="1">
      <c r="A847" s="317"/>
      <c r="B847" s="276"/>
      <c r="C847" s="276"/>
      <c r="D847" s="276"/>
      <c r="E847" s="276"/>
      <c r="F847" s="276"/>
      <c r="G847" s="276"/>
      <c r="H847" s="276"/>
      <c r="I847" s="276"/>
      <c r="J847" s="276"/>
      <c r="K847" s="224" t="s">
        <v>62</v>
      </c>
      <c r="L847" s="224" t="s">
        <v>63</v>
      </c>
      <c r="M847" s="224" t="s">
        <v>64</v>
      </c>
      <c r="N847" s="224" t="s">
        <v>65</v>
      </c>
      <c r="O847" s="224" t="s">
        <v>66</v>
      </c>
      <c r="P847" s="224" t="s">
        <v>67</v>
      </c>
      <c r="Q847" s="224" t="s">
        <v>68</v>
      </c>
      <c r="R847" s="224" t="s">
        <v>69</v>
      </c>
      <c r="S847" s="276"/>
      <c r="T847" s="276"/>
      <c r="U847" s="276"/>
      <c r="V847" s="276"/>
      <c r="W847" s="276"/>
      <c r="X847" s="276"/>
      <c r="Y847" s="276"/>
      <c r="Z847" s="295"/>
      <c r="AA847" s="296" t="s">
        <v>28</v>
      </c>
      <c r="AB847" s="296" t="s">
        <v>165</v>
      </c>
      <c r="AC847" s="296" t="s">
        <v>166</v>
      </c>
      <c r="AD847" s="296" t="s">
        <v>70</v>
      </c>
      <c r="AE847" s="296" t="s">
        <v>71</v>
      </c>
      <c r="AF847" s="296" t="s">
        <v>72</v>
      </c>
      <c r="AG847" s="296" t="s">
        <v>73</v>
      </c>
      <c r="AH847" s="296" t="s">
        <v>30</v>
      </c>
      <c r="AI847" s="296" t="s">
        <v>72</v>
      </c>
      <c r="AJ847" s="296" t="s">
        <v>29</v>
      </c>
      <c r="AK847" s="296" t="s">
        <v>72</v>
      </c>
      <c r="AL847" s="296" t="s">
        <v>74</v>
      </c>
      <c r="AM847" s="296" t="s">
        <v>75</v>
      </c>
      <c r="AN847" s="296" t="s">
        <v>76</v>
      </c>
      <c r="AO847" s="296" t="s">
        <v>77</v>
      </c>
      <c r="AP847" s="296" t="s">
        <v>78</v>
      </c>
      <c r="AQ847" s="296" t="s">
        <v>79</v>
      </c>
      <c r="AR847" s="296" t="s">
        <v>80</v>
      </c>
      <c r="AS847" s="296" t="s">
        <v>81</v>
      </c>
      <c r="AT847" s="296" t="s">
        <v>82</v>
      </c>
      <c r="AU847" s="296" t="s">
        <v>303</v>
      </c>
      <c r="AV847" s="296" t="s">
        <v>83</v>
      </c>
      <c r="AW847" s="296" t="s">
        <v>84</v>
      </c>
      <c r="AX847" s="296" t="s">
        <v>85</v>
      </c>
      <c r="AY847" s="296" t="s">
        <v>169</v>
      </c>
      <c r="AZ847" s="298" t="s">
        <v>86</v>
      </c>
      <c r="BA847" s="298" t="s">
        <v>87</v>
      </c>
      <c r="BB847" s="298" t="s">
        <v>88</v>
      </c>
      <c r="BC847" s="298" t="s">
        <v>89</v>
      </c>
      <c r="BD847" s="298" t="s">
        <v>90</v>
      </c>
      <c r="BE847" s="298" t="s">
        <v>162</v>
      </c>
      <c r="BF847" s="298" t="s">
        <v>149</v>
      </c>
      <c r="BG847" s="298" t="s">
        <v>150</v>
      </c>
      <c r="BH847" s="298" t="s">
        <v>20</v>
      </c>
      <c r="BI847" s="298" t="s">
        <v>21</v>
      </c>
      <c r="BJ847" s="298" t="s">
        <v>22</v>
      </c>
      <c r="BK847" s="298" t="s">
        <v>91</v>
      </c>
      <c r="BL847" s="298" t="s">
        <v>23</v>
      </c>
      <c r="BM847" s="298" t="s">
        <v>24</v>
      </c>
      <c r="BN847" s="300" t="s">
        <v>25</v>
      </c>
      <c r="BO847" s="300" t="s">
        <v>18</v>
      </c>
      <c r="BP847" s="300" t="s">
        <v>151</v>
      </c>
      <c r="BQ847" s="300" t="s">
        <v>152</v>
      </c>
      <c r="BR847" s="300" t="s">
        <v>153</v>
      </c>
      <c r="BS847" s="300" t="s">
        <v>154</v>
      </c>
      <c r="BT847" s="300" t="s">
        <v>155</v>
      </c>
      <c r="BU847" s="300" t="s">
        <v>92</v>
      </c>
      <c r="BV847" s="300" t="s">
        <v>93</v>
      </c>
      <c r="BW847" s="300" t="s">
        <v>94</v>
      </c>
      <c r="BX847" s="300" t="s">
        <v>156</v>
      </c>
      <c r="BY847" s="300" t="s">
        <v>95</v>
      </c>
      <c r="BZ847" s="300" t="s">
        <v>163</v>
      </c>
      <c r="CA847" s="300" t="s">
        <v>96</v>
      </c>
      <c r="CB847" s="300" t="s">
        <v>97</v>
      </c>
      <c r="CC847" s="300" t="s">
        <v>24</v>
      </c>
    </row>
    <row r="848" spans="1:81" s="124" customFormat="1" ht="90" thickTop="1">
      <c r="A848" s="36">
        <v>1</v>
      </c>
      <c r="B848" s="76" t="s">
        <v>1364</v>
      </c>
      <c r="C848" s="76" t="s">
        <v>1365</v>
      </c>
      <c r="D848" s="27" t="s">
        <v>1367</v>
      </c>
      <c r="E848" s="33" t="s">
        <v>2896</v>
      </c>
      <c r="F848" s="78">
        <v>11519585</v>
      </c>
      <c r="G848" s="27" t="s">
        <v>157</v>
      </c>
      <c r="H848" s="39">
        <v>3291.31</v>
      </c>
      <c r="I848" s="38">
        <v>1710</v>
      </c>
      <c r="J848" s="38" t="s">
        <v>101</v>
      </c>
      <c r="K848" s="40" t="s">
        <v>121</v>
      </c>
      <c r="L848" s="40" t="s">
        <v>138</v>
      </c>
      <c r="M848" s="4" t="s">
        <v>104</v>
      </c>
      <c r="N848" s="4" t="s">
        <v>104</v>
      </c>
      <c r="O848" s="37" t="s">
        <v>1368</v>
      </c>
      <c r="P848" s="37" t="s">
        <v>1369</v>
      </c>
      <c r="Q848" s="37" t="s">
        <v>146</v>
      </c>
      <c r="R848" s="37" t="s">
        <v>823</v>
      </c>
      <c r="S848" s="4" t="s">
        <v>109</v>
      </c>
      <c r="T848" s="37" t="s">
        <v>1370</v>
      </c>
      <c r="U848" s="27" t="s">
        <v>1372</v>
      </c>
      <c r="V848" s="4" t="s">
        <v>109</v>
      </c>
      <c r="W848" s="4" t="s">
        <v>104</v>
      </c>
      <c r="X848" s="4" t="s">
        <v>104</v>
      </c>
      <c r="Y848" s="77"/>
      <c r="Z848" s="4" t="s">
        <v>104</v>
      </c>
      <c r="AA848" s="4" t="s">
        <v>104</v>
      </c>
      <c r="AB848" s="4"/>
      <c r="AC848" s="4"/>
      <c r="AD848" s="4"/>
      <c r="AE848" s="4"/>
      <c r="AF848" s="4"/>
      <c r="AG848" s="4" t="s">
        <v>109</v>
      </c>
      <c r="AH848" s="4"/>
      <c r="AI848" s="4"/>
      <c r="AJ848" s="4"/>
      <c r="AK848" s="4"/>
      <c r="AL848" s="4"/>
      <c r="AM848" s="4" t="s">
        <v>112</v>
      </c>
      <c r="AN848" s="4"/>
      <c r="AO848" s="4"/>
      <c r="AP848" s="4"/>
      <c r="AQ848" s="4"/>
      <c r="AR848" s="4"/>
      <c r="AS848" s="4"/>
      <c r="AT848" s="4"/>
      <c r="AU848" s="4"/>
      <c r="AV848" s="4"/>
      <c r="AW848" s="4"/>
      <c r="AX848" s="4"/>
      <c r="AY848" s="4"/>
      <c r="AZ848" s="19" t="s">
        <v>104</v>
      </c>
      <c r="BA848" s="19" t="s">
        <v>104</v>
      </c>
      <c r="BB848" s="19" t="s">
        <v>104</v>
      </c>
      <c r="BC848" s="19" t="s">
        <v>104</v>
      </c>
      <c r="BD848" s="19" t="s">
        <v>109</v>
      </c>
      <c r="BE848" s="19" t="s">
        <v>1376</v>
      </c>
      <c r="BF848" s="27"/>
      <c r="BG848" s="27"/>
      <c r="BH848" s="19" t="s">
        <v>104</v>
      </c>
      <c r="BI848" s="19" t="s">
        <v>104</v>
      </c>
      <c r="BJ848" s="19" t="s">
        <v>115</v>
      </c>
      <c r="BK848" s="19" t="s">
        <v>109</v>
      </c>
      <c r="BL848" s="19" t="s">
        <v>104</v>
      </c>
      <c r="BM848" s="19"/>
      <c r="BN848" s="19" t="s">
        <v>104</v>
      </c>
      <c r="BO848" s="8" t="s">
        <v>104</v>
      </c>
      <c r="BP848" s="27" t="s">
        <v>1374</v>
      </c>
      <c r="BQ848" s="27" t="s">
        <v>138</v>
      </c>
      <c r="BR848" s="27" t="s">
        <v>1375</v>
      </c>
      <c r="BS848" s="27"/>
      <c r="BT848" s="27" t="s">
        <v>118</v>
      </c>
      <c r="BU848" s="8"/>
      <c r="BV848" s="8"/>
      <c r="BW848" s="8"/>
      <c r="BX848" s="29"/>
      <c r="BY848" s="8" t="s">
        <v>104</v>
      </c>
      <c r="BZ848" s="8"/>
      <c r="CA848" s="8" t="s">
        <v>104</v>
      </c>
      <c r="CB848" s="8" t="s">
        <v>104</v>
      </c>
      <c r="CC848" s="8"/>
    </row>
    <row r="849" spans="1:81" s="124" customFormat="1" ht="25.5">
      <c r="A849" s="36">
        <v>2</v>
      </c>
      <c r="B849" s="76" t="s">
        <v>736</v>
      </c>
      <c r="C849" s="76" t="s">
        <v>1366</v>
      </c>
      <c r="D849" s="37" t="s">
        <v>1363</v>
      </c>
      <c r="E849" s="33" t="s">
        <v>2896</v>
      </c>
      <c r="F849" s="78">
        <v>1295000</v>
      </c>
      <c r="G849" s="37" t="s">
        <v>157</v>
      </c>
      <c r="H849" s="39">
        <v>370</v>
      </c>
      <c r="I849" s="38">
        <v>1900</v>
      </c>
      <c r="J849" s="38" t="s">
        <v>101</v>
      </c>
      <c r="K849" s="40" t="s">
        <v>138</v>
      </c>
      <c r="L849" s="40"/>
      <c r="M849" s="4" t="s">
        <v>109</v>
      </c>
      <c r="N849" s="4" t="s">
        <v>104</v>
      </c>
      <c r="O849" s="37" t="s">
        <v>1368</v>
      </c>
      <c r="P849" s="37" t="s">
        <v>1369</v>
      </c>
      <c r="Q849" s="37" t="s">
        <v>146</v>
      </c>
      <c r="R849" s="37" t="s">
        <v>740</v>
      </c>
      <c r="S849" s="4" t="s">
        <v>109</v>
      </c>
      <c r="T849" s="37" t="s">
        <v>1371</v>
      </c>
      <c r="U849" s="27" t="s">
        <v>1373</v>
      </c>
      <c r="V849" s="4" t="s">
        <v>109</v>
      </c>
      <c r="W849" s="4" t="s">
        <v>104</v>
      </c>
      <c r="X849" s="4" t="s">
        <v>104</v>
      </c>
      <c r="Y849" s="77"/>
      <c r="Z849" s="4" t="s">
        <v>104</v>
      </c>
      <c r="AA849" s="4" t="s">
        <v>104</v>
      </c>
      <c r="AB849" s="4"/>
      <c r="AC849" s="4"/>
      <c r="AD849" s="4"/>
      <c r="AE849" s="4"/>
      <c r="AF849" s="4"/>
      <c r="AG849" s="4" t="s">
        <v>109</v>
      </c>
      <c r="AH849" s="4"/>
      <c r="AI849" s="4"/>
      <c r="AJ849" s="4"/>
      <c r="AK849" s="4"/>
      <c r="AL849" s="4"/>
      <c r="AM849" s="4" t="s">
        <v>112</v>
      </c>
      <c r="AN849" s="4"/>
      <c r="AO849" s="4"/>
      <c r="AP849" s="4"/>
      <c r="AQ849" s="4"/>
      <c r="AR849" s="4"/>
      <c r="AS849" s="4"/>
      <c r="AT849" s="4"/>
      <c r="AU849" s="4"/>
      <c r="AV849" s="4"/>
      <c r="AW849" s="4"/>
      <c r="AX849" s="4"/>
      <c r="AY849" s="4"/>
      <c r="AZ849" s="19" t="s">
        <v>104</v>
      </c>
      <c r="BA849" s="19" t="s">
        <v>104</v>
      </c>
      <c r="BB849" s="19" t="s">
        <v>104</v>
      </c>
      <c r="BC849" s="19" t="s">
        <v>104</v>
      </c>
      <c r="BD849" s="19" t="s">
        <v>109</v>
      </c>
      <c r="BE849" s="19" t="s">
        <v>1377</v>
      </c>
      <c r="BF849" s="27"/>
      <c r="BG849" s="27"/>
      <c r="BH849" s="19" t="s">
        <v>104</v>
      </c>
      <c r="BI849" s="19" t="s">
        <v>104</v>
      </c>
      <c r="BJ849" s="19" t="s">
        <v>1251</v>
      </c>
      <c r="BK849" s="19" t="s">
        <v>109</v>
      </c>
      <c r="BL849" s="19" t="s">
        <v>109</v>
      </c>
      <c r="BM849" s="19"/>
      <c r="BN849" s="19" t="s">
        <v>104</v>
      </c>
      <c r="BO849" s="8" t="s">
        <v>104</v>
      </c>
      <c r="BP849" s="27" t="s">
        <v>121</v>
      </c>
      <c r="BQ849" s="27"/>
      <c r="BR849" s="27"/>
      <c r="BS849" s="27"/>
      <c r="BT849" s="27" t="s">
        <v>138</v>
      </c>
      <c r="BU849" s="8"/>
      <c r="BV849" s="8"/>
      <c r="BW849" s="8"/>
      <c r="BX849" s="29"/>
      <c r="BY849" s="8" t="s">
        <v>104</v>
      </c>
      <c r="BZ849" s="8"/>
      <c r="CA849" s="8" t="s">
        <v>104</v>
      </c>
      <c r="CB849" s="8" t="s">
        <v>104</v>
      </c>
      <c r="CC849" s="8"/>
    </row>
    <row r="850" spans="1:81" s="32" customFormat="1" ht="15">
      <c r="A850" s="318"/>
      <c r="F850" s="269"/>
      <c r="G850" s="108"/>
    </row>
    <row r="851" spans="1:81" s="32" customFormat="1" ht="15">
      <c r="A851" s="318"/>
      <c r="F851" s="269"/>
      <c r="G851" s="108"/>
    </row>
    <row r="852" spans="1:81" s="24" customFormat="1">
      <c r="A852" s="112">
        <v>49</v>
      </c>
      <c r="B852" s="111" t="s">
        <v>1312</v>
      </c>
      <c r="C852" s="79"/>
      <c r="D852" s="23"/>
      <c r="E852" s="23"/>
      <c r="F852" s="262"/>
      <c r="G852" s="43"/>
      <c r="H852" s="23"/>
      <c r="I852" s="23"/>
      <c r="J852" s="23"/>
      <c r="K852" s="23"/>
      <c r="L852" s="23"/>
      <c r="M852" s="23"/>
      <c r="N852" s="23"/>
      <c r="O852" s="23"/>
      <c r="P852" s="23"/>
      <c r="Q852" s="23"/>
    </row>
    <row r="853" spans="1:81" s="25" customFormat="1" ht="12.75" customHeight="1">
      <c r="A853" s="316" t="s">
        <v>0</v>
      </c>
      <c r="B853" s="275" t="s">
        <v>48</v>
      </c>
      <c r="C853" s="275" t="s">
        <v>27</v>
      </c>
      <c r="D853" s="275" t="s">
        <v>148</v>
      </c>
      <c r="E853" s="275" t="s">
        <v>2916</v>
      </c>
      <c r="F853" s="275" t="s">
        <v>2907</v>
      </c>
      <c r="G853" s="275" t="s">
        <v>19</v>
      </c>
      <c r="H853" s="275" t="s">
        <v>49</v>
      </c>
      <c r="I853" s="275" t="s">
        <v>50</v>
      </c>
      <c r="J853" s="275" t="s">
        <v>1147</v>
      </c>
      <c r="K853" s="275" t="s">
        <v>51</v>
      </c>
      <c r="L853" s="275"/>
      <c r="M853" s="275"/>
      <c r="N853" s="275"/>
      <c r="O853" s="275" t="s">
        <v>52</v>
      </c>
      <c r="P853" s="275"/>
      <c r="Q853" s="275"/>
      <c r="R853" s="275"/>
      <c r="S853" s="275" t="s">
        <v>53</v>
      </c>
      <c r="T853" s="275" t="s">
        <v>54</v>
      </c>
      <c r="U853" s="275" t="s">
        <v>55</v>
      </c>
      <c r="V853" s="275" t="s">
        <v>56</v>
      </c>
      <c r="W853" s="275" t="s">
        <v>57</v>
      </c>
      <c r="X853" s="275" t="s">
        <v>159</v>
      </c>
      <c r="Y853" s="275" t="s">
        <v>72</v>
      </c>
      <c r="Z853" s="294" t="s">
        <v>58</v>
      </c>
      <c r="AA853" s="294" t="s">
        <v>167</v>
      </c>
      <c r="AB853" s="294"/>
      <c r="AC853" s="294"/>
      <c r="AD853" s="294"/>
      <c r="AE853" s="294"/>
      <c r="AF853" s="294"/>
      <c r="AG853" s="294" t="s">
        <v>164</v>
      </c>
      <c r="AH853" s="294"/>
      <c r="AI853" s="294"/>
      <c r="AJ853" s="294" t="s">
        <v>59</v>
      </c>
      <c r="AK853" s="294"/>
      <c r="AL853" s="294" t="s">
        <v>60</v>
      </c>
      <c r="AM853" s="294"/>
      <c r="AN853" s="294" t="s">
        <v>302</v>
      </c>
      <c r="AO853" s="294"/>
      <c r="AP853" s="294"/>
      <c r="AQ853" s="294"/>
      <c r="AR853" s="294"/>
      <c r="AS853" s="294"/>
      <c r="AT853" s="294"/>
      <c r="AU853" s="294"/>
      <c r="AV853" s="294"/>
      <c r="AW853" s="294"/>
      <c r="AX853" s="294"/>
      <c r="AY853" s="294"/>
      <c r="AZ853" s="297" t="s">
        <v>5</v>
      </c>
      <c r="BA853" s="297"/>
      <c r="BB853" s="297"/>
      <c r="BC853" s="297"/>
      <c r="BD853" s="297"/>
      <c r="BE853" s="297"/>
      <c r="BF853" s="297"/>
      <c r="BG853" s="297"/>
      <c r="BH853" s="297"/>
      <c r="BI853" s="297"/>
      <c r="BJ853" s="297"/>
      <c r="BK853" s="297"/>
      <c r="BL853" s="297"/>
      <c r="BM853" s="297"/>
      <c r="BN853" s="299" t="s">
        <v>61</v>
      </c>
      <c r="BO853" s="299"/>
      <c r="BP853" s="299"/>
      <c r="BQ853" s="299"/>
      <c r="BR853" s="299"/>
      <c r="BS853" s="299"/>
      <c r="BT853" s="299"/>
      <c r="BU853" s="299"/>
      <c r="BV853" s="299"/>
      <c r="BW853" s="299"/>
      <c r="BX853" s="299"/>
      <c r="BY853" s="299"/>
      <c r="BZ853" s="299"/>
      <c r="CA853" s="299"/>
      <c r="CB853" s="299"/>
      <c r="CC853" s="299"/>
    </row>
    <row r="854" spans="1:81" s="26" customFormat="1" ht="77.25" thickBot="1">
      <c r="A854" s="317"/>
      <c r="B854" s="276"/>
      <c r="C854" s="276"/>
      <c r="D854" s="276"/>
      <c r="E854" s="276"/>
      <c r="F854" s="276"/>
      <c r="G854" s="276"/>
      <c r="H854" s="276"/>
      <c r="I854" s="276"/>
      <c r="J854" s="276"/>
      <c r="K854" s="224" t="s">
        <v>62</v>
      </c>
      <c r="L854" s="224" t="s">
        <v>63</v>
      </c>
      <c r="M854" s="224" t="s">
        <v>64</v>
      </c>
      <c r="N854" s="224" t="s">
        <v>65</v>
      </c>
      <c r="O854" s="224" t="s">
        <v>66</v>
      </c>
      <c r="P854" s="224" t="s">
        <v>67</v>
      </c>
      <c r="Q854" s="224" t="s">
        <v>68</v>
      </c>
      <c r="R854" s="224" t="s">
        <v>69</v>
      </c>
      <c r="S854" s="276"/>
      <c r="T854" s="276"/>
      <c r="U854" s="276"/>
      <c r="V854" s="276"/>
      <c r="W854" s="276"/>
      <c r="X854" s="276"/>
      <c r="Y854" s="276"/>
      <c r="Z854" s="295"/>
      <c r="AA854" s="296" t="s">
        <v>28</v>
      </c>
      <c r="AB854" s="296" t="s">
        <v>165</v>
      </c>
      <c r="AC854" s="296" t="s">
        <v>166</v>
      </c>
      <c r="AD854" s="296" t="s">
        <v>70</v>
      </c>
      <c r="AE854" s="296" t="s">
        <v>71</v>
      </c>
      <c r="AF854" s="296" t="s">
        <v>72</v>
      </c>
      <c r="AG854" s="296" t="s">
        <v>73</v>
      </c>
      <c r="AH854" s="296" t="s">
        <v>30</v>
      </c>
      <c r="AI854" s="296" t="s">
        <v>72</v>
      </c>
      <c r="AJ854" s="296" t="s">
        <v>29</v>
      </c>
      <c r="AK854" s="296" t="s">
        <v>72</v>
      </c>
      <c r="AL854" s="296" t="s">
        <v>74</v>
      </c>
      <c r="AM854" s="296" t="s">
        <v>75</v>
      </c>
      <c r="AN854" s="296" t="s">
        <v>76</v>
      </c>
      <c r="AO854" s="296" t="s">
        <v>77</v>
      </c>
      <c r="AP854" s="296" t="s">
        <v>78</v>
      </c>
      <c r="AQ854" s="296" t="s">
        <v>79</v>
      </c>
      <c r="AR854" s="296" t="s">
        <v>80</v>
      </c>
      <c r="AS854" s="296" t="s">
        <v>81</v>
      </c>
      <c r="AT854" s="296" t="s">
        <v>82</v>
      </c>
      <c r="AU854" s="296" t="s">
        <v>303</v>
      </c>
      <c r="AV854" s="296" t="s">
        <v>83</v>
      </c>
      <c r="AW854" s="296" t="s">
        <v>84</v>
      </c>
      <c r="AX854" s="296" t="s">
        <v>85</v>
      </c>
      <c r="AY854" s="296" t="s">
        <v>169</v>
      </c>
      <c r="AZ854" s="298" t="s">
        <v>86</v>
      </c>
      <c r="BA854" s="298" t="s">
        <v>87</v>
      </c>
      <c r="BB854" s="298" t="s">
        <v>88</v>
      </c>
      <c r="BC854" s="298" t="s">
        <v>89</v>
      </c>
      <c r="BD854" s="298" t="s">
        <v>90</v>
      </c>
      <c r="BE854" s="298" t="s">
        <v>162</v>
      </c>
      <c r="BF854" s="298" t="s">
        <v>149</v>
      </c>
      <c r="BG854" s="298" t="s">
        <v>150</v>
      </c>
      <c r="BH854" s="298" t="s">
        <v>20</v>
      </c>
      <c r="BI854" s="298" t="s">
        <v>21</v>
      </c>
      <c r="BJ854" s="298" t="s">
        <v>22</v>
      </c>
      <c r="BK854" s="298" t="s">
        <v>91</v>
      </c>
      <c r="BL854" s="298" t="s">
        <v>23</v>
      </c>
      <c r="BM854" s="298" t="s">
        <v>24</v>
      </c>
      <c r="BN854" s="300" t="s">
        <v>25</v>
      </c>
      <c r="BO854" s="300" t="s">
        <v>18</v>
      </c>
      <c r="BP854" s="300" t="s">
        <v>151</v>
      </c>
      <c r="BQ854" s="300" t="s">
        <v>152</v>
      </c>
      <c r="BR854" s="300" t="s">
        <v>153</v>
      </c>
      <c r="BS854" s="300" t="s">
        <v>154</v>
      </c>
      <c r="BT854" s="300" t="s">
        <v>155</v>
      </c>
      <c r="BU854" s="300" t="s">
        <v>92</v>
      </c>
      <c r="BV854" s="300" t="s">
        <v>93</v>
      </c>
      <c r="BW854" s="300" t="s">
        <v>94</v>
      </c>
      <c r="BX854" s="300" t="s">
        <v>156</v>
      </c>
      <c r="BY854" s="300" t="s">
        <v>95</v>
      </c>
      <c r="BZ854" s="300" t="s">
        <v>163</v>
      </c>
      <c r="CA854" s="300" t="s">
        <v>96</v>
      </c>
      <c r="CB854" s="300" t="s">
        <v>97</v>
      </c>
      <c r="CC854" s="300" t="s">
        <v>24</v>
      </c>
    </row>
    <row r="855" spans="1:81" s="124" customFormat="1" ht="153.75" thickTop="1">
      <c r="A855" s="36">
        <v>1</v>
      </c>
      <c r="B855" s="76" t="s">
        <v>1314</v>
      </c>
      <c r="C855" s="76" t="s">
        <v>548</v>
      </c>
      <c r="D855" s="37" t="s">
        <v>1295</v>
      </c>
      <c r="E855" s="33" t="s">
        <v>2896</v>
      </c>
      <c r="F855" s="78">
        <v>7457100</v>
      </c>
      <c r="G855" s="37" t="s">
        <v>157</v>
      </c>
      <c r="H855" s="39">
        <v>2130.6</v>
      </c>
      <c r="I855" s="29" t="s">
        <v>1316</v>
      </c>
      <c r="J855" s="38" t="s">
        <v>955</v>
      </c>
      <c r="K855" s="40" t="s">
        <v>121</v>
      </c>
      <c r="L855" s="40" t="s">
        <v>138</v>
      </c>
      <c r="M855" s="4" t="s">
        <v>109</v>
      </c>
      <c r="N855" s="4" t="s">
        <v>109</v>
      </c>
      <c r="O855" s="27" t="s">
        <v>1318</v>
      </c>
      <c r="P855" s="27" t="s">
        <v>1319</v>
      </c>
      <c r="Q855" s="27" t="s">
        <v>1320</v>
      </c>
      <c r="R855" s="27" t="s">
        <v>740</v>
      </c>
      <c r="S855" s="4" t="s">
        <v>109</v>
      </c>
      <c r="T855" s="37" t="s">
        <v>1153</v>
      </c>
      <c r="U855" s="37"/>
      <c r="V855" s="4" t="s">
        <v>109</v>
      </c>
      <c r="W855" s="4" t="s">
        <v>104</v>
      </c>
      <c r="X855" s="4" t="s">
        <v>104</v>
      </c>
      <c r="Y855" s="77"/>
      <c r="Z855" s="4" t="s">
        <v>109</v>
      </c>
      <c r="AA855" s="19" t="s">
        <v>104</v>
      </c>
      <c r="AB855" s="19"/>
      <c r="AC855" s="19"/>
      <c r="AD855" s="19"/>
      <c r="AE855" s="19" t="s">
        <v>109</v>
      </c>
      <c r="AF855" s="19"/>
      <c r="AG855" s="4" t="s">
        <v>109</v>
      </c>
      <c r="AH855" s="4"/>
      <c r="AI855" s="4"/>
      <c r="AJ855" s="19" t="s">
        <v>109</v>
      </c>
      <c r="AK855" s="19" t="s">
        <v>2802</v>
      </c>
      <c r="AL855" s="4" t="s">
        <v>111</v>
      </c>
      <c r="AM855" s="4" t="s">
        <v>747</v>
      </c>
      <c r="AN855" s="4" t="s">
        <v>1266</v>
      </c>
      <c r="AO855" s="4" t="s">
        <v>1266</v>
      </c>
      <c r="AP855" s="4" t="s">
        <v>1266</v>
      </c>
      <c r="AQ855" s="4" t="s">
        <v>1266</v>
      </c>
      <c r="AR855" s="4" t="s">
        <v>1266</v>
      </c>
      <c r="AS855" s="4" t="s">
        <v>1266</v>
      </c>
      <c r="AT855" s="4" t="s">
        <v>1266</v>
      </c>
      <c r="AU855" s="4" t="s">
        <v>1266</v>
      </c>
      <c r="AV855" s="4" t="s">
        <v>1266</v>
      </c>
      <c r="AW855" s="4" t="s">
        <v>1266</v>
      </c>
      <c r="AX855" s="4" t="s">
        <v>1266</v>
      </c>
      <c r="AY855" s="4" t="s">
        <v>1266</v>
      </c>
      <c r="AZ855" s="19" t="s">
        <v>104</v>
      </c>
      <c r="BA855" s="19" t="s">
        <v>109</v>
      </c>
      <c r="BB855" s="19" t="s">
        <v>104</v>
      </c>
      <c r="BC855" s="19" t="s">
        <v>109</v>
      </c>
      <c r="BD855" s="19" t="s">
        <v>109</v>
      </c>
      <c r="BE855" s="19" t="s">
        <v>1325</v>
      </c>
      <c r="BF855" s="27" t="s">
        <v>1326</v>
      </c>
      <c r="BG855" s="27" t="s">
        <v>1266</v>
      </c>
      <c r="BH855" s="19" t="s">
        <v>109</v>
      </c>
      <c r="BI855" s="19" t="s">
        <v>104</v>
      </c>
      <c r="BJ855" s="19" t="s">
        <v>115</v>
      </c>
      <c r="BK855" s="19" t="s">
        <v>109</v>
      </c>
      <c r="BL855" s="19" t="s">
        <v>104</v>
      </c>
      <c r="BM855" s="19"/>
      <c r="BN855" s="19" t="s">
        <v>104</v>
      </c>
      <c r="BO855" s="19"/>
      <c r="BP855" s="27" t="s">
        <v>130</v>
      </c>
      <c r="BQ855" s="27" t="s">
        <v>103</v>
      </c>
      <c r="BR855" s="27" t="s">
        <v>118</v>
      </c>
      <c r="BS855" s="27" t="s">
        <v>103</v>
      </c>
      <c r="BT855" s="27" t="s">
        <v>103</v>
      </c>
      <c r="BU855" s="8" t="s">
        <v>109</v>
      </c>
      <c r="BV855" s="8" t="s">
        <v>109</v>
      </c>
      <c r="BW855" s="8" t="s">
        <v>109</v>
      </c>
      <c r="BX855" s="29"/>
      <c r="BY855" s="8" t="s">
        <v>104</v>
      </c>
      <c r="BZ855" s="8" t="s">
        <v>1266</v>
      </c>
      <c r="CA855" s="8" t="s">
        <v>104</v>
      </c>
      <c r="CB855" s="8" t="s">
        <v>109</v>
      </c>
      <c r="CC855" s="8" t="s">
        <v>1266</v>
      </c>
    </row>
    <row r="856" spans="1:81" s="124" customFormat="1" ht="153">
      <c r="A856" s="36">
        <v>2</v>
      </c>
      <c r="B856" s="76" t="s">
        <v>1315</v>
      </c>
      <c r="C856" s="76" t="s">
        <v>1313</v>
      </c>
      <c r="D856" s="37" t="s">
        <v>1295</v>
      </c>
      <c r="E856" s="33" t="s">
        <v>2896</v>
      </c>
      <c r="F856" s="78">
        <v>10709790</v>
      </c>
      <c r="G856" s="37" t="s">
        <v>157</v>
      </c>
      <c r="H856" s="39">
        <v>3059.94</v>
      </c>
      <c r="I856" s="29" t="s">
        <v>1317</v>
      </c>
      <c r="J856" s="38" t="s">
        <v>955</v>
      </c>
      <c r="K856" s="40" t="s">
        <v>121</v>
      </c>
      <c r="L856" s="40" t="s">
        <v>138</v>
      </c>
      <c r="M856" s="4" t="s">
        <v>109</v>
      </c>
      <c r="N856" s="4" t="s">
        <v>109</v>
      </c>
      <c r="O856" s="27" t="s">
        <v>1321</v>
      </c>
      <c r="P856" s="27" t="s">
        <v>1322</v>
      </c>
      <c r="Q856" s="27" t="s">
        <v>1323</v>
      </c>
      <c r="R856" s="27" t="s">
        <v>740</v>
      </c>
      <c r="S856" s="4" t="s">
        <v>109</v>
      </c>
      <c r="T856" s="37" t="s">
        <v>1153</v>
      </c>
      <c r="U856" s="37"/>
      <c r="V856" s="4" t="s">
        <v>109</v>
      </c>
      <c r="W856" s="4" t="s">
        <v>104</v>
      </c>
      <c r="X856" s="4" t="s">
        <v>104</v>
      </c>
      <c r="Y856" s="77"/>
      <c r="Z856" s="4" t="s">
        <v>109</v>
      </c>
      <c r="AA856" s="19" t="s">
        <v>104</v>
      </c>
      <c r="AB856" s="19"/>
      <c r="AC856" s="19"/>
      <c r="AD856" s="19"/>
      <c r="AE856" s="19" t="s">
        <v>109</v>
      </c>
      <c r="AF856" s="19" t="s">
        <v>1324</v>
      </c>
      <c r="AG856" s="4" t="s">
        <v>109</v>
      </c>
      <c r="AH856" s="4"/>
      <c r="AI856" s="4"/>
      <c r="AJ856" s="19" t="s">
        <v>109</v>
      </c>
      <c r="AK856" s="19" t="s">
        <v>2802</v>
      </c>
      <c r="AL856" s="4" t="s">
        <v>111</v>
      </c>
      <c r="AM856" s="4" t="s">
        <v>747</v>
      </c>
      <c r="AN856" s="4" t="s">
        <v>1266</v>
      </c>
      <c r="AO856" s="4" t="s">
        <v>1266</v>
      </c>
      <c r="AP856" s="4" t="s">
        <v>1266</v>
      </c>
      <c r="AQ856" s="4" t="s">
        <v>1266</v>
      </c>
      <c r="AR856" s="4" t="s">
        <v>1266</v>
      </c>
      <c r="AS856" s="4" t="s">
        <v>1266</v>
      </c>
      <c r="AT856" s="4" t="s">
        <v>1266</v>
      </c>
      <c r="AU856" s="4" t="s">
        <v>1266</v>
      </c>
      <c r="AV856" s="4" t="s">
        <v>1266</v>
      </c>
      <c r="AW856" s="4" t="s">
        <v>1266</v>
      </c>
      <c r="AX856" s="4" t="s">
        <v>1266</v>
      </c>
      <c r="AY856" s="4" t="s">
        <v>1266</v>
      </c>
      <c r="AZ856" s="19" t="s">
        <v>104</v>
      </c>
      <c r="BA856" s="19" t="s">
        <v>104</v>
      </c>
      <c r="BB856" s="19" t="s">
        <v>109</v>
      </c>
      <c r="BC856" s="19" t="s">
        <v>109</v>
      </c>
      <c r="BD856" s="19" t="s">
        <v>109</v>
      </c>
      <c r="BE856" s="19" t="s">
        <v>1327</v>
      </c>
      <c r="BF856" s="27" t="s">
        <v>1328</v>
      </c>
      <c r="BG856" s="27" t="s">
        <v>1266</v>
      </c>
      <c r="BH856" s="19" t="s">
        <v>109</v>
      </c>
      <c r="BI856" s="19" t="s">
        <v>104</v>
      </c>
      <c r="BJ856" s="19" t="s">
        <v>115</v>
      </c>
      <c r="BK856" s="19" t="s">
        <v>109</v>
      </c>
      <c r="BL856" s="19" t="s">
        <v>104</v>
      </c>
      <c r="BM856" s="19"/>
      <c r="BN856" s="19" t="s">
        <v>104</v>
      </c>
      <c r="BO856" s="19"/>
      <c r="BP856" s="27" t="s">
        <v>1329</v>
      </c>
      <c r="BQ856" s="27" t="s">
        <v>103</v>
      </c>
      <c r="BR856" s="27" t="s">
        <v>121</v>
      </c>
      <c r="BS856" s="27" t="s">
        <v>103</v>
      </c>
      <c r="BT856" s="27" t="s">
        <v>103</v>
      </c>
      <c r="BU856" s="8" t="s">
        <v>109</v>
      </c>
      <c r="BV856" s="8" t="s">
        <v>109</v>
      </c>
      <c r="BW856" s="8" t="s">
        <v>109</v>
      </c>
      <c r="BX856" s="29"/>
      <c r="BY856" s="8" t="s">
        <v>104</v>
      </c>
      <c r="BZ856" s="8" t="s">
        <v>1266</v>
      </c>
      <c r="CA856" s="8" t="s">
        <v>104</v>
      </c>
      <c r="CB856" s="8" t="s">
        <v>109</v>
      </c>
      <c r="CC856" s="8" t="s">
        <v>1266</v>
      </c>
    </row>
    <row r="857" spans="1:81" s="46" customFormat="1" ht="12.75">
      <c r="A857" s="36">
        <v>3</v>
      </c>
      <c r="B857" s="7" t="s">
        <v>1165</v>
      </c>
      <c r="C857" s="21"/>
      <c r="D857" s="21"/>
      <c r="E857" s="37" t="s">
        <v>2898</v>
      </c>
      <c r="F857" s="78">
        <v>855438.58000000007</v>
      </c>
      <c r="G857" s="37" t="s">
        <v>100</v>
      </c>
      <c r="H857" s="21"/>
      <c r="I857" s="21"/>
      <c r="J857" s="47"/>
      <c r="K857" s="47"/>
      <c r="L857" s="47"/>
      <c r="M857" s="47"/>
      <c r="N857" s="47"/>
      <c r="O857" s="47"/>
      <c r="P857" s="47"/>
      <c r="Q857" s="47"/>
      <c r="R857" s="47"/>
      <c r="S857" s="47"/>
      <c r="T857" s="47"/>
      <c r="U857" s="47"/>
      <c r="V857" s="47"/>
      <c r="W857" s="47"/>
      <c r="X857" s="47"/>
      <c r="Y857" s="47"/>
    </row>
    <row r="858" spans="1:81" s="46" customFormat="1" ht="12.75">
      <c r="A858" s="36">
        <v>4</v>
      </c>
      <c r="B858" s="7" t="s">
        <v>339</v>
      </c>
      <c r="C858" s="21"/>
      <c r="D858" s="21"/>
      <c r="E858" s="37" t="s">
        <v>2898</v>
      </c>
      <c r="F858" s="78">
        <v>27622.57</v>
      </c>
      <c r="G858" s="37" t="s">
        <v>100</v>
      </c>
      <c r="H858" s="21"/>
      <c r="I858" s="21"/>
      <c r="J858" s="47"/>
      <c r="K858" s="47"/>
      <c r="L858" s="47"/>
      <c r="M858" s="47"/>
      <c r="N858" s="47"/>
      <c r="O858" s="47"/>
      <c r="P858" s="47"/>
      <c r="Q858" s="47"/>
      <c r="R858" s="47"/>
      <c r="S858" s="47"/>
      <c r="T858" s="47"/>
      <c r="U858" s="47"/>
      <c r="V858" s="47"/>
      <c r="W858" s="47"/>
      <c r="X858" s="47"/>
      <c r="Y858" s="47"/>
    </row>
    <row r="859" spans="1:81" s="46" customFormat="1" ht="25.5">
      <c r="A859" s="36">
        <v>5</v>
      </c>
      <c r="B859" s="7" t="s">
        <v>449</v>
      </c>
      <c r="C859" s="21"/>
      <c r="D859" s="21"/>
      <c r="E859" s="37" t="s">
        <v>2898</v>
      </c>
      <c r="F859" s="78">
        <v>11541.87</v>
      </c>
      <c r="G859" s="37" t="s">
        <v>100</v>
      </c>
      <c r="H859" s="21"/>
      <c r="I859" s="21"/>
      <c r="J859" s="47"/>
      <c r="K859" s="47"/>
      <c r="L859" s="47"/>
      <c r="M859" s="47"/>
      <c r="N859" s="47"/>
      <c r="O859" s="47"/>
      <c r="P859" s="47"/>
      <c r="Q859" s="47"/>
      <c r="R859" s="47"/>
      <c r="S859" s="47"/>
      <c r="T859" s="47"/>
      <c r="U859" s="47"/>
      <c r="V859" s="47"/>
      <c r="W859" s="47"/>
      <c r="X859" s="47"/>
      <c r="Y859" s="47"/>
    </row>
    <row r="860" spans="1:81" s="32" customFormat="1" ht="15">
      <c r="A860" s="318"/>
      <c r="F860" s="269"/>
      <c r="G860" s="108"/>
    </row>
    <row r="861" spans="1:81" s="32" customFormat="1" ht="15">
      <c r="A861" s="318"/>
      <c r="F861" s="269"/>
      <c r="G861" s="108"/>
    </row>
    <row r="862" spans="1:81" s="24" customFormat="1">
      <c r="A862" s="112">
        <v>50</v>
      </c>
      <c r="B862" s="111" t="s">
        <v>672</v>
      </c>
      <c r="C862" s="79"/>
      <c r="D862" s="23"/>
      <c r="E862" s="23"/>
      <c r="F862" s="262"/>
      <c r="G862" s="43"/>
      <c r="H862" s="23"/>
      <c r="I862" s="23"/>
      <c r="J862" s="23"/>
      <c r="K862" s="23"/>
      <c r="L862" s="23"/>
      <c r="M862" s="23"/>
      <c r="N862" s="23"/>
      <c r="O862" s="23"/>
      <c r="P862" s="23"/>
      <c r="Q862" s="23"/>
    </row>
    <row r="863" spans="1:81" s="25" customFormat="1" ht="12.75" customHeight="1">
      <c r="A863" s="316" t="s">
        <v>0</v>
      </c>
      <c r="B863" s="275" t="s">
        <v>48</v>
      </c>
      <c r="C863" s="275" t="s">
        <v>27</v>
      </c>
      <c r="D863" s="275" t="s">
        <v>148</v>
      </c>
      <c r="E863" s="275" t="s">
        <v>2916</v>
      </c>
      <c r="F863" s="275" t="s">
        <v>2907</v>
      </c>
      <c r="G863" s="275" t="s">
        <v>19</v>
      </c>
      <c r="H863" s="275" t="s">
        <v>49</v>
      </c>
      <c r="I863" s="275" t="s">
        <v>50</v>
      </c>
      <c r="J863" s="275" t="s">
        <v>1147</v>
      </c>
      <c r="K863" s="275" t="s">
        <v>51</v>
      </c>
      <c r="L863" s="275"/>
      <c r="M863" s="275"/>
      <c r="N863" s="275"/>
      <c r="O863" s="275" t="s">
        <v>52</v>
      </c>
      <c r="P863" s="275"/>
      <c r="Q863" s="275"/>
      <c r="R863" s="275"/>
      <c r="S863" s="275" t="s">
        <v>53</v>
      </c>
      <c r="T863" s="275" t="s">
        <v>54</v>
      </c>
      <c r="U863" s="275" t="s">
        <v>55</v>
      </c>
      <c r="V863" s="275" t="s">
        <v>56</v>
      </c>
      <c r="W863" s="275" t="s">
        <v>57</v>
      </c>
      <c r="X863" s="275" t="s">
        <v>159</v>
      </c>
      <c r="Y863" s="275" t="s">
        <v>72</v>
      </c>
      <c r="Z863" s="294" t="s">
        <v>58</v>
      </c>
      <c r="AA863" s="294" t="s">
        <v>167</v>
      </c>
      <c r="AB863" s="294"/>
      <c r="AC863" s="294"/>
      <c r="AD863" s="294"/>
      <c r="AE863" s="294"/>
      <c r="AF863" s="294"/>
      <c r="AG863" s="294" t="s">
        <v>164</v>
      </c>
      <c r="AH863" s="294"/>
      <c r="AI863" s="294"/>
      <c r="AJ863" s="294" t="s">
        <v>59</v>
      </c>
      <c r="AK863" s="294"/>
      <c r="AL863" s="294" t="s">
        <v>60</v>
      </c>
      <c r="AM863" s="294"/>
      <c r="AN863" s="294" t="s">
        <v>302</v>
      </c>
      <c r="AO863" s="294"/>
      <c r="AP863" s="294"/>
      <c r="AQ863" s="294"/>
      <c r="AR863" s="294"/>
      <c r="AS863" s="294"/>
      <c r="AT863" s="294"/>
      <c r="AU863" s="294"/>
      <c r="AV863" s="294"/>
      <c r="AW863" s="294"/>
      <c r="AX863" s="294"/>
      <c r="AY863" s="294"/>
      <c r="AZ863" s="297" t="s">
        <v>5</v>
      </c>
      <c r="BA863" s="297"/>
      <c r="BB863" s="297"/>
      <c r="BC863" s="297"/>
      <c r="BD863" s="297"/>
      <c r="BE863" s="297"/>
      <c r="BF863" s="297"/>
      <c r="BG863" s="297"/>
      <c r="BH863" s="297"/>
      <c r="BI863" s="297"/>
      <c r="BJ863" s="297"/>
      <c r="BK863" s="297"/>
      <c r="BL863" s="297"/>
      <c r="BM863" s="297"/>
      <c r="BN863" s="299" t="s">
        <v>61</v>
      </c>
      <c r="BO863" s="299"/>
      <c r="BP863" s="299"/>
      <c r="BQ863" s="299"/>
      <c r="BR863" s="299"/>
      <c r="BS863" s="299"/>
      <c r="BT863" s="299"/>
      <c r="BU863" s="299"/>
      <c r="BV863" s="299"/>
      <c r="BW863" s="299"/>
      <c r="BX863" s="299"/>
      <c r="BY863" s="299"/>
      <c r="BZ863" s="299"/>
      <c r="CA863" s="299"/>
      <c r="CB863" s="299"/>
      <c r="CC863" s="299"/>
    </row>
    <row r="864" spans="1:81" s="26" customFormat="1" ht="77.25" thickBot="1">
      <c r="A864" s="317"/>
      <c r="B864" s="276"/>
      <c r="C864" s="276"/>
      <c r="D864" s="276"/>
      <c r="E864" s="276"/>
      <c r="F864" s="276"/>
      <c r="G864" s="276"/>
      <c r="H864" s="276"/>
      <c r="I864" s="276"/>
      <c r="J864" s="276"/>
      <c r="K864" s="224" t="s">
        <v>62</v>
      </c>
      <c r="L864" s="224" t="s">
        <v>63</v>
      </c>
      <c r="M864" s="224" t="s">
        <v>64</v>
      </c>
      <c r="N864" s="224" t="s">
        <v>65</v>
      </c>
      <c r="O864" s="224" t="s">
        <v>66</v>
      </c>
      <c r="P864" s="224" t="s">
        <v>67</v>
      </c>
      <c r="Q864" s="224" t="s">
        <v>68</v>
      </c>
      <c r="R864" s="224" t="s">
        <v>69</v>
      </c>
      <c r="S864" s="276"/>
      <c r="T864" s="276"/>
      <c r="U864" s="276"/>
      <c r="V864" s="276"/>
      <c r="W864" s="276"/>
      <c r="X864" s="276"/>
      <c r="Y864" s="276"/>
      <c r="Z864" s="295"/>
      <c r="AA864" s="296" t="s">
        <v>28</v>
      </c>
      <c r="AB864" s="296" t="s">
        <v>165</v>
      </c>
      <c r="AC864" s="296" t="s">
        <v>166</v>
      </c>
      <c r="AD864" s="296" t="s">
        <v>70</v>
      </c>
      <c r="AE864" s="296" t="s">
        <v>71</v>
      </c>
      <c r="AF864" s="296" t="s">
        <v>72</v>
      </c>
      <c r="AG864" s="296" t="s">
        <v>73</v>
      </c>
      <c r="AH864" s="296" t="s">
        <v>30</v>
      </c>
      <c r="AI864" s="296" t="s">
        <v>72</v>
      </c>
      <c r="AJ864" s="296" t="s">
        <v>29</v>
      </c>
      <c r="AK864" s="296" t="s">
        <v>72</v>
      </c>
      <c r="AL864" s="296" t="s">
        <v>74</v>
      </c>
      <c r="AM864" s="296" t="s">
        <v>75</v>
      </c>
      <c r="AN864" s="296" t="s">
        <v>76</v>
      </c>
      <c r="AO864" s="296" t="s">
        <v>77</v>
      </c>
      <c r="AP864" s="296" t="s">
        <v>78</v>
      </c>
      <c r="AQ864" s="296" t="s">
        <v>79</v>
      </c>
      <c r="AR864" s="296" t="s">
        <v>80</v>
      </c>
      <c r="AS864" s="296" t="s">
        <v>81</v>
      </c>
      <c r="AT864" s="296" t="s">
        <v>82</v>
      </c>
      <c r="AU864" s="296" t="s">
        <v>303</v>
      </c>
      <c r="AV864" s="296" t="s">
        <v>83</v>
      </c>
      <c r="AW864" s="296" t="s">
        <v>84</v>
      </c>
      <c r="AX864" s="296" t="s">
        <v>85</v>
      </c>
      <c r="AY864" s="296" t="s">
        <v>169</v>
      </c>
      <c r="AZ864" s="298" t="s">
        <v>86</v>
      </c>
      <c r="BA864" s="298" t="s">
        <v>87</v>
      </c>
      <c r="BB864" s="298" t="s">
        <v>88</v>
      </c>
      <c r="BC864" s="298" t="s">
        <v>89</v>
      </c>
      <c r="BD864" s="298" t="s">
        <v>90</v>
      </c>
      <c r="BE864" s="298" t="s">
        <v>162</v>
      </c>
      <c r="BF864" s="298" t="s">
        <v>149</v>
      </c>
      <c r="BG864" s="298" t="s">
        <v>150</v>
      </c>
      <c r="BH864" s="298" t="s">
        <v>20</v>
      </c>
      <c r="BI864" s="298" t="s">
        <v>21</v>
      </c>
      <c r="BJ864" s="298" t="s">
        <v>22</v>
      </c>
      <c r="BK864" s="298" t="s">
        <v>91</v>
      </c>
      <c r="BL864" s="298" t="s">
        <v>23</v>
      </c>
      <c r="BM864" s="298" t="s">
        <v>24</v>
      </c>
      <c r="BN864" s="300" t="s">
        <v>25</v>
      </c>
      <c r="BO864" s="300" t="s">
        <v>18</v>
      </c>
      <c r="BP864" s="300" t="s">
        <v>151</v>
      </c>
      <c r="BQ864" s="300" t="s">
        <v>152</v>
      </c>
      <c r="BR864" s="300" t="s">
        <v>153</v>
      </c>
      <c r="BS864" s="300" t="s">
        <v>154</v>
      </c>
      <c r="BT864" s="300" t="s">
        <v>155</v>
      </c>
      <c r="BU864" s="300" t="s">
        <v>92</v>
      </c>
      <c r="BV864" s="300" t="s">
        <v>93</v>
      </c>
      <c r="BW864" s="300" t="s">
        <v>94</v>
      </c>
      <c r="BX864" s="300" t="s">
        <v>156</v>
      </c>
      <c r="BY864" s="300" t="s">
        <v>95</v>
      </c>
      <c r="BZ864" s="300" t="s">
        <v>163</v>
      </c>
      <c r="CA864" s="300" t="s">
        <v>96</v>
      </c>
      <c r="CB864" s="300" t="s">
        <v>97</v>
      </c>
      <c r="CC864" s="300" t="s">
        <v>24</v>
      </c>
    </row>
    <row r="865" spans="1:81" s="124" customFormat="1" ht="39" thickTop="1">
      <c r="A865" s="36">
        <v>1</v>
      </c>
      <c r="B865" s="76" t="s">
        <v>2556</v>
      </c>
      <c r="C865" s="76" t="s">
        <v>2557</v>
      </c>
      <c r="D865" s="37" t="s">
        <v>1295</v>
      </c>
      <c r="E865" s="33" t="s">
        <v>2896</v>
      </c>
      <c r="F865" s="78">
        <v>12425000</v>
      </c>
      <c r="G865" s="37" t="s">
        <v>157</v>
      </c>
      <c r="H865" s="39">
        <v>3550</v>
      </c>
      <c r="I865" s="38">
        <v>1960</v>
      </c>
      <c r="J865" s="38" t="s">
        <v>101</v>
      </c>
      <c r="K865" s="40" t="s">
        <v>138</v>
      </c>
      <c r="L865" s="40" t="s">
        <v>103</v>
      </c>
      <c r="M865" s="4" t="s">
        <v>109</v>
      </c>
      <c r="N865" s="4" t="s">
        <v>109</v>
      </c>
      <c r="O865" s="37" t="s">
        <v>874</v>
      </c>
      <c r="P865" s="37" t="s">
        <v>2559</v>
      </c>
      <c r="Q865" s="37" t="s">
        <v>801</v>
      </c>
      <c r="R865" s="37" t="s">
        <v>108</v>
      </c>
      <c r="S865" s="4" t="s">
        <v>109</v>
      </c>
      <c r="T865" s="37" t="s">
        <v>2560</v>
      </c>
      <c r="U865" s="27" t="s">
        <v>2561</v>
      </c>
      <c r="V865" s="4" t="s">
        <v>109</v>
      </c>
      <c r="W865" s="4" t="s">
        <v>104</v>
      </c>
      <c r="X865" s="4" t="s">
        <v>104</v>
      </c>
      <c r="Y865" s="77"/>
      <c r="Z865" s="4" t="s">
        <v>109</v>
      </c>
      <c r="AA865" s="4" t="s">
        <v>104</v>
      </c>
      <c r="AB865" s="4"/>
      <c r="AC865" s="4"/>
      <c r="AD865" s="4"/>
      <c r="AE865" s="4"/>
      <c r="AF865" s="4"/>
      <c r="AG865" s="4"/>
      <c r="AH865" s="4"/>
      <c r="AI865" s="4"/>
      <c r="AJ865" s="4"/>
      <c r="AK865" s="4"/>
      <c r="AL865" s="4"/>
      <c r="AM865" s="4"/>
      <c r="AN865" s="4"/>
      <c r="AO865" s="4"/>
      <c r="AP865" s="4"/>
      <c r="AQ865" s="4"/>
      <c r="AR865" s="4"/>
      <c r="AS865" s="4"/>
      <c r="AT865" s="4"/>
      <c r="AU865" s="4"/>
      <c r="AV865" s="4"/>
      <c r="AW865" s="4"/>
      <c r="AX865" s="4"/>
      <c r="AY865" s="4"/>
      <c r="AZ865" s="19" t="s">
        <v>104</v>
      </c>
      <c r="BA865" s="19" t="s">
        <v>104</v>
      </c>
      <c r="BB865" s="19" t="s">
        <v>104</v>
      </c>
      <c r="BC865" s="19"/>
      <c r="BD865" s="19" t="s">
        <v>104</v>
      </c>
      <c r="BE865" s="19" t="s">
        <v>1155</v>
      </c>
      <c r="BF865" s="27" t="s">
        <v>2565</v>
      </c>
      <c r="BG865" s="27" t="s">
        <v>2566</v>
      </c>
      <c r="BH865" s="19" t="s">
        <v>104</v>
      </c>
      <c r="BI865" s="19" t="s">
        <v>104</v>
      </c>
      <c r="BJ865" s="19" t="s">
        <v>115</v>
      </c>
      <c r="BK865" s="19" t="s">
        <v>104</v>
      </c>
      <c r="BL865" s="19" t="s">
        <v>104</v>
      </c>
      <c r="BM865" s="19"/>
      <c r="BN865" s="19" t="s">
        <v>104</v>
      </c>
      <c r="BO865" s="8" t="s">
        <v>104</v>
      </c>
      <c r="BP865" s="27" t="s">
        <v>1682</v>
      </c>
      <c r="BQ865" s="27" t="s">
        <v>103</v>
      </c>
      <c r="BR865" s="27" t="s">
        <v>773</v>
      </c>
      <c r="BS865" s="27" t="s">
        <v>138</v>
      </c>
      <c r="BT865" s="27" t="s">
        <v>103</v>
      </c>
      <c r="BU865" s="8" t="s">
        <v>109</v>
      </c>
      <c r="BV865" s="8" t="s">
        <v>109</v>
      </c>
      <c r="BW865" s="8" t="s">
        <v>109</v>
      </c>
      <c r="BX865" s="29"/>
      <c r="BY865" s="8" t="s">
        <v>104</v>
      </c>
      <c r="BZ865" s="8" t="s">
        <v>1155</v>
      </c>
      <c r="CA865" s="8" t="s">
        <v>104</v>
      </c>
      <c r="CB865" s="8" t="s">
        <v>109</v>
      </c>
      <c r="CC865" s="77"/>
    </row>
    <row r="866" spans="1:81" s="124" customFormat="1" ht="38.25">
      <c r="A866" s="36">
        <v>2</v>
      </c>
      <c r="B866" s="76" t="s">
        <v>2558</v>
      </c>
      <c r="C866" s="76" t="s">
        <v>2557</v>
      </c>
      <c r="D866" s="37" t="s">
        <v>1295</v>
      </c>
      <c r="E866" s="33" t="s">
        <v>2896</v>
      </c>
      <c r="F866" s="78">
        <v>2961000</v>
      </c>
      <c r="G866" s="37" t="s">
        <v>157</v>
      </c>
      <c r="H866" s="39">
        <v>846</v>
      </c>
      <c r="I866" s="38">
        <v>1901</v>
      </c>
      <c r="J866" s="38" t="s">
        <v>101</v>
      </c>
      <c r="K866" s="40" t="s">
        <v>102</v>
      </c>
      <c r="L866" s="40" t="s">
        <v>138</v>
      </c>
      <c r="M866" s="4" t="s">
        <v>104</v>
      </c>
      <c r="N866" s="4" t="s">
        <v>104</v>
      </c>
      <c r="O866" s="37" t="s">
        <v>795</v>
      </c>
      <c r="P866" s="37" t="s">
        <v>817</v>
      </c>
      <c r="Q866" s="37" t="s">
        <v>2562</v>
      </c>
      <c r="R866" s="37" t="s">
        <v>796</v>
      </c>
      <c r="S866" s="4" t="s">
        <v>109</v>
      </c>
      <c r="T866" s="37" t="s">
        <v>2560</v>
      </c>
      <c r="U866" s="27" t="s">
        <v>2561</v>
      </c>
      <c r="V866" s="4" t="s">
        <v>109</v>
      </c>
      <c r="W866" s="4" t="s">
        <v>104</v>
      </c>
      <c r="X866" s="4" t="s">
        <v>104</v>
      </c>
      <c r="Y866" s="77"/>
      <c r="Z866" s="4" t="s">
        <v>104</v>
      </c>
      <c r="AA866" s="4" t="s">
        <v>104</v>
      </c>
      <c r="AB866" s="4"/>
      <c r="AC866" s="4"/>
      <c r="AD866" s="4"/>
      <c r="AE866" s="4"/>
      <c r="AF866" s="4"/>
      <c r="AG866" s="4"/>
      <c r="AH866" s="4"/>
      <c r="AI866" s="4"/>
      <c r="AJ866" s="4"/>
      <c r="AK866" s="4"/>
      <c r="AL866" s="4"/>
      <c r="AM866" s="4"/>
      <c r="AN866" s="4"/>
      <c r="AO866" s="4"/>
      <c r="AP866" s="4"/>
      <c r="AQ866" s="4"/>
      <c r="AR866" s="4"/>
      <c r="AS866" s="4"/>
      <c r="AT866" s="4"/>
      <c r="AU866" s="4"/>
      <c r="AV866" s="4"/>
      <c r="AW866" s="4"/>
      <c r="AX866" s="4"/>
      <c r="AY866" s="4"/>
      <c r="AZ866" s="19" t="s">
        <v>104</v>
      </c>
      <c r="BA866" s="19" t="s">
        <v>104</v>
      </c>
      <c r="BB866" s="19" t="s">
        <v>104</v>
      </c>
      <c r="BC866" s="19"/>
      <c r="BD866" s="19" t="s">
        <v>104</v>
      </c>
      <c r="BE866" s="19" t="s">
        <v>1155</v>
      </c>
      <c r="BF866" s="27" t="s">
        <v>2565</v>
      </c>
      <c r="BG866" s="27" t="s">
        <v>2566</v>
      </c>
      <c r="BH866" s="19" t="s">
        <v>104</v>
      </c>
      <c r="BI866" s="19" t="s">
        <v>104</v>
      </c>
      <c r="BJ866" s="19" t="s">
        <v>115</v>
      </c>
      <c r="BK866" s="19" t="s">
        <v>104</v>
      </c>
      <c r="BL866" s="19" t="s">
        <v>104</v>
      </c>
      <c r="BM866" s="19"/>
      <c r="BN866" s="19" t="s">
        <v>104</v>
      </c>
      <c r="BO866" s="8" t="s">
        <v>104</v>
      </c>
      <c r="BP866" s="27" t="s">
        <v>125</v>
      </c>
      <c r="BQ866" s="27" t="s">
        <v>103</v>
      </c>
      <c r="BR866" s="27" t="s">
        <v>102</v>
      </c>
      <c r="BS866" s="27" t="s">
        <v>138</v>
      </c>
      <c r="BT866" s="27" t="s">
        <v>103</v>
      </c>
      <c r="BU866" s="8" t="s">
        <v>109</v>
      </c>
      <c r="BV866" s="8" t="s">
        <v>109</v>
      </c>
      <c r="BW866" s="8" t="s">
        <v>109</v>
      </c>
      <c r="BX866" s="29"/>
      <c r="BY866" s="8" t="s">
        <v>104</v>
      </c>
      <c r="BZ866" s="8" t="s">
        <v>1155</v>
      </c>
      <c r="CA866" s="8" t="s">
        <v>104</v>
      </c>
      <c r="CB866" s="8" t="s">
        <v>109</v>
      </c>
      <c r="CC866" s="77"/>
    </row>
    <row r="867" spans="1:81" s="124" customFormat="1" ht="38.25">
      <c r="A867" s="36">
        <v>3</v>
      </c>
      <c r="B867" s="76" t="s">
        <v>866</v>
      </c>
      <c r="C867" s="76" t="s">
        <v>2557</v>
      </c>
      <c r="D867" s="37" t="s">
        <v>1295</v>
      </c>
      <c r="E867" s="33" t="s">
        <v>2896</v>
      </c>
      <c r="F867" s="78">
        <v>1169000</v>
      </c>
      <c r="G867" s="37" t="s">
        <v>157</v>
      </c>
      <c r="H867" s="39">
        <v>334</v>
      </c>
      <c r="I867" s="38">
        <v>1896</v>
      </c>
      <c r="J867" s="38" t="s">
        <v>101</v>
      </c>
      <c r="K867" s="40" t="s">
        <v>121</v>
      </c>
      <c r="L867" s="40" t="s">
        <v>138</v>
      </c>
      <c r="M867" s="4" t="s">
        <v>104</v>
      </c>
      <c r="N867" s="4" t="s">
        <v>104</v>
      </c>
      <c r="O867" s="37" t="s">
        <v>795</v>
      </c>
      <c r="P867" s="37" t="s">
        <v>817</v>
      </c>
      <c r="Q867" s="37" t="s">
        <v>2562</v>
      </c>
      <c r="R867" s="37" t="s">
        <v>2563</v>
      </c>
      <c r="S867" s="4" t="s">
        <v>109</v>
      </c>
      <c r="T867" s="37" t="s">
        <v>2560</v>
      </c>
      <c r="U867" s="27" t="s">
        <v>2561</v>
      </c>
      <c r="V867" s="4" t="s">
        <v>109</v>
      </c>
      <c r="W867" s="4" t="s">
        <v>104</v>
      </c>
      <c r="X867" s="4" t="s">
        <v>104</v>
      </c>
      <c r="Y867" s="77"/>
      <c r="Z867" s="4" t="s">
        <v>104</v>
      </c>
      <c r="AA867" s="4" t="s">
        <v>104</v>
      </c>
      <c r="AB867" s="4"/>
      <c r="AC867" s="4"/>
      <c r="AD867" s="4"/>
      <c r="AE867" s="4"/>
      <c r="AF867" s="4"/>
      <c r="AG867" s="4"/>
      <c r="AH867" s="4"/>
      <c r="AI867" s="4"/>
      <c r="AJ867" s="4"/>
      <c r="AK867" s="4"/>
      <c r="AL867" s="4"/>
      <c r="AM867" s="4"/>
      <c r="AN867" s="4"/>
      <c r="AO867" s="4"/>
      <c r="AP867" s="4"/>
      <c r="AQ867" s="4"/>
      <c r="AR867" s="4"/>
      <c r="AS867" s="4"/>
      <c r="AT867" s="4"/>
      <c r="AU867" s="4"/>
      <c r="AV867" s="4"/>
      <c r="AW867" s="4"/>
      <c r="AX867" s="4"/>
      <c r="AY867" s="4"/>
      <c r="AZ867" s="19" t="s">
        <v>104</v>
      </c>
      <c r="BA867" s="19" t="s">
        <v>104</v>
      </c>
      <c r="BB867" s="19" t="s">
        <v>104</v>
      </c>
      <c r="BC867" s="19"/>
      <c r="BD867" s="19" t="s">
        <v>104</v>
      </c>
      <c r="BE867" s="19" t="s">
        <v>2567</v>
      </c>
      <c r="BF867" s="27" t="s">
        <v>2565</v>
      </c>
      <c r="BG867" s="27" t="s">
        <v>2566</v>
      </c>
      <c r="BH867" s="19" t="s">
        <v>104</v>
      </c>
      <c r="BI867" s="19" t="s">
        <v>104</v>
      </c>
      <c r="BJ867" s="19" t="s">
        <v>115</v>
      </c>
      <c r="BK867" s="19" t="s">
        <v>104</v>
      </c>
      <c r="BL867" s="19" t="s">
        <v>104</v>
      </c>
      <c r="BM867" s="19"/>
      <c r="BN867" s="19" t="s">
        <v>104</v>
      </c>
      <c r="BO867" s="8" t="s">
        <v>104</v>
      </c>
      <c r="BP867" s="27" t="s">
        <v>773</v>
      </c>
      <c r="BQ867" s="27" t="s">
        <v>103</v>
      </c>
      <c r="BR867" s="27" t="s">
        <v>103</v>
      </c>
      <c r="BS867" s="27" t="s">
        <v>103</v>
      </c>
      <c r="BT867" s="27" t="s">
        <v>103</v>
      </c>
      <c r="BU867" s="8" t="s">
        <v>109</v>
      </c>
      <c r="BV867" s="8" t="s">
        <v>109</v>
      </c>
      <c r="BW867" s="8" t="s">
        <v>109</v>
      </c>
      <c r="BX867" s="29"/>
      <c r="BY867" s="8" t="s">
        <v>104</v>
      </c>
      <c r="BZ867" s="8" t="s">
        <v>1155</v>
      </c>
      <c r="CA867" s="8" t="s">
        <v>104</v>
      </c>
      <c r="CB867" s="8" t="s">
        <v>109</v>
      </c>
      <c r="CC867" s="77"/>
    </row>
    <row r="868" spans="1:81" s="124" customFormat="1" ht="12.75">
      <c r="A868" s="36">
        <v>4</v>
      </c>
      <c r="B868" s="76" t="s">
        <v>876</v>
      </c>
      <c r="C868" s="76" t="s">
        <v>2557</v>
      </c>
      <c r="D868" s="37" t="s">
        <v>1295</v>
      </c>
      <c r="E868" s="33" t="s">
        <v>2896</v>
      </c>
      <c r="F868" s="78">
        <v>595000</v>
      </c>
      <c r="G868" s="37" t="s">
        <v>157</v>
      </c>
      <c r="H868" s="39">
        <v>170</v>
      </c>
      <c r="I868" s="38">
        <v>1960</v>
      </c>
      <c r="J868" s="38" t="s">
        <v>955</v>
      </c>
      <c r="K868" s="40" t="s">
        <v>138</v>
      </c>
      <c r="L868" s="40" t="s">
        <v>103</v>
      </c>
      <c r="M868" s="4" t="s">
        <v>104</v>
      </c>
      <c r="N868" s="4" t="s">
        <v>109</v>
      </c>
      <c r="O868" s="37" t="s">
        <v>795</v>
      </c>
      <c r="P868" s="37" t="s">
        <v>835</v>
      </c>
      <c r="Q868" s="37" t="s">
        <v>2562</v>
      </c>
      <c r="R868" s="37" t="s">
        <v>794</v>
      </c>
      <c r="S868" s="4" t="s">
        <v>109</v>
      </c>
      <c r="T868" s="37" t="s">
        <v>2560</v>
      </c>
      <c r="U868" s="27" t="s">
        <v>961</v>
      </c>
      <c r="V868" s="4" t="s">
        <v>109</v>
      </c>
      <c r="W868" s="4" t="s">
        <v>104</v>
      </c>
      <c r="X868" s="4" t="s">
        <v>104</v>
      </c>
      <c r="Y868" s="77"/>
      <c r="Z868" s="4" t="s">
        <v>109</v>
      </c>
      <c r="AA868" s="4" t="s">
        <v>104</v>
      </c>
      <c r="AB868" s="4"/>
      <c r="AC868" s="4"/>
      <c r="AD868" s="4"/>
      <c r="AE868" s="4"/>
      <c r="AF868" s="4"/>
      <c r="AG868" s="4"/>
      <c r="AH868" s="4"/>
      <c r="AI868" s="4"/>
      <c r="AJ868" s="4"/>
      <c r="AK868" s="4"/>
      <c r="AL868" s="4"/>
      <c r="AM868" s="4"/>
      <c r="AN868" s="4"/>
      <c r="AO868" s="4"/>
      <c r="AP868" s="4"/>
      <c r="AQ868" s="4"/>
      <c r="AR868" s="4"/>
      <c r="AS868" s="4"/>
      <c r="AT868" s="4"/>
      <c r="AU868" s="4"/>
      <c r="AV868" s="4"/>
      <c r="AW868" s="4"/>
      <c r="AX868" s="4"/>
      <c r="AY868" s="4"/>
      <c r="AZ868" s="19" t="s">
        <v>104</v>
      </c>
      <c r="BA868" s="19" t="s">
        <v>104</v>
      </c>
      <c r="BB868" s="19" t="s">
        <v>109</v>
      </c>
      <c r="BC868" s="19"/>
      <c r="BD868" s="19" t="s">
        <v>109</v>
      </c>
      <c r="BE868" s="19" t="s">
        <v>1155</v>
      </c>
      <c r="BF868" s="27" t="s">
        <v>2565</v>
      </c>
      <c r="BG868" s="27" t="s">
        <v>2566</v>
      </c>
      <c r="BH868" s="19" t="s">
        <v>104</v>
      </c>
      <c r="BI868" s="19" t="s">
        <v>104</v>
      </c>
      <c r="BJ868" s="19" t="s">
        <v>1251</v>
      </c>
      <c r="BK868" s="19" t="s">
        <v>104</v>
      </c>
      <c r="BL868" s="19" t="s">
        <v>104</v>
      </c>
      <c r="BM868" s="19"/>
      <c r="BN868" s="19" t="s">
        <v>104</v>
      </c>
      <c r="BO868" s="8" t="s">
        <v>104</v>
      </c>
      <c r="BP868" s="27" t="s">
        <v>121</v>
      </c>
      <c r="BQ868" s="27" t="s">
        <v>103</v>
      </c>
      <c r="BR868" s="27" t="s">
        <v>103</v>
      </c>
      <c r="BS868" s="27" t="s">
        <v>103</v>
      </c>
      <c r="BT868" s="27" t="s">
        <v>103</v>
      </c>
      <c r="BU868" s="8" t="s">
        <v>109</v>
      </c>
      <c r="BV868" s="8" t="s">
        <v>109</v>
      </c>
      <c r="BW868" s="8" t="s">
        <v>109</v>
      </c>
      <c r="BX868" s="29"/>
      <c r="BY868" s="8" t="s">
        <v>104</v>
      </c>
      <c r="BZ868" s="8" t="s">
        <v>1155</v>
      </c>
      <c r="CA868" s="8" t="s">
        <v>104</v>
      </c>
      <c r="CB868" s="8" t="s">
        <v>109</v>
      </c>
      <c r="CC868" s="77"/>
    </row>
    <row r="869" spans="1:81" s="124" customFormat="1" ht="12.75">
      <c r="A869" s="36">
        <v>5</v>
      </c>
      <c r="B869" s="76" t="s">
        <v>870</v>
      </c>
      <c r="C869" s="76" t="s">
        <v>2557</v>
      </c>
      <c r="D869" s="37" t="s">
        <v>1295</v>
      </c>
      <c r="E869" s="33" t="s">
        <v>2896</v>
      </c>
      <c r="F869" s="78">
        <v>67500</v>
      </c>
      <c r="G869" s="37" t="s">
        <v>157</v>
      </c>
      <c r="H869" s="39">
        <v>45</v>
      </c>
      <c r="I869" s="38">
        <v>1960</v>
      </c>
      <c r="J869" s="38" t="s">
        <v>956</v>
      </c>
      <c r="K869" s="40" t="s">
        <v>138</v>
      </c>
      <c r="L869" s="40" t="s">
        <v>103</v>
      </c>
      <c r="M869" s="4" t="s">
        <v>109</v>
      </c>
      <c r="N869" s="4" t="s">
        <v>109</v>
      </c>
      <c r="O869" s="37" t="s">
        <v>874</v>
      </c>
      <c r="P869" s="37" t="s">
        <v>961</v>
      </c>
      <c r="Q869" s="37" t="s">
        <v>2562</v>
      </c>
      <c r="R869" s="37" t="s">
        <v>108</v>
      </c>
      <c r="S869" s="4" t="s">
        <v>109</v>
      </c>
      <c r="T869" s="37" t="s">
        <v>961</v>
      </c>
      <c r="U869" s="27" t="s">
        <v>961</v>
      </c>
      <c r="V869" s="4" t="s">
        <v>109</v>
      </c>
      <c r="W869" s="4" t="s">
        <v>109</v>
      </c>
      <c r="X869" s="4" t="s">
        <v>109</v>
      </c>
      <c r="Y869" s="77"/>
      <c r="Z869" s="4" t="s">
        <v>109</v>
      </c>
      <c r="AA869" s="4" t="s">
        <v>104</v>
      </c>
      <c r="AB869" s="4"/>
      <c r="AC869" s="4"/>
      <c r="AD869" s="4"/>
      <c r="AE869" s="4"/>
      <c r="AF869" s="4"/>
      <c r="AG869" s="4"/>
      <c r="AH869" s="4"/>
      <c r="AI869" s="4"/>
      <c r="AJ869" s="4"/>
      <c r="AK869" s="4"/>
      <c r="AL869" s="4"/>
      <c r="AM869" s="4"/>
      <c r="AN869" s="4"/>
      <c r="AO869" s="4"/>
      <c r="AP869" s="4"/>
      <c r="AQ869" s="4"/>
      <c r="AR869" s="4"/>
      <c r="AS869" s="4"/>
      <c r="AT869" s="4"/>
      <c r="AU869" s="4"/>
      <c r="AV869" s="4"/>
      <c r="AW869" s="4"/>
      <c r="AX869" s="4"/>
      <c r="AY869" s="4"/>
      <c r="AZ869" s="19" t="s">
        <v>104</v>
      </c>
      <c r="BA869" s="19" t="s">
        <v>104</v>
      </c>
      <c r="BB869" s="19" t="s">
        <v>109</v>
      </c>
      <c r="BC869" s="19"/>
      <c r="BD869" s="19" t="s">
        <v>109</v>
      </c>
      <c r="BE869" s="19" t="s">
        <v>1155</v>
      </c>
      <c r="BF869" s="27" t="s">
        <v>2565</v>
      </c>
      <c r="BG869" s="27" t="s">
        <v>2566</v>
      </c>
      <c r="BH869" s="19" t="s">
        <v>109</v>
      </c>
      <c r="BI869" s="19" t="s">
        <v>109</v>
      </c>
      <c r="BJ869" s="19" t="s">
        <v>1251</v>
      </c>
      <c r="BK869" s="19" t="s">
        <v>104</v>
      </c>
      <c r="BL869" s="19" t="s">
        <v>104</v>
      </c>
      <c r="BM869" s="19"/>
      <c r="BN869" s="19" t="s">
        <v>104</v>
      </c>
      <c r="BO869" s="8" t="s">
        <v>104</v>
      </c>
      <c r="BP869" s="27" t="s">
        <v>138</v>
      </c>
      <c r="BQ869" s="27" t="s">
        <v>138</v>
      </c>
      <c r="BR869" s="27" t="s">
        <v>103</v>
      </c>
      <c r="BS869" s="27" t="s">
        <v>103</v>
      </c>
      <c r="BT869" s="27" t="s">
        <v>103</v>
      </c>
      <c r="BU869" s="8" t="s">
        <v>109</v>
      </c>
      <c r="BV869" s="8" t="s">
        <v>109</v>
      </c>
      <c r="BW869" s="8" t="s">
        <v>109</v>
      </c>
      <c r="BX869" s="29"/>
      <c r="BY869" s="8" t="s">
        <v>104</v>
      </c>
      <c r="BZ869" s="8" t="s">
        <v>1155</v>
      </c>
      <c r="CA869" s="8" t="s">
        <v>104</v>
      </c>
      <c r="CB869" s="8" t="s">
        <v>109</v>
      </c>
      <c r="CC869" s="77"/>
    </row>
    <row r="870" spans="1:81" s="124" customFormat="1" ht="12.75">
      <c r="A870" s="36">
        <v>6</v>
      </c>
      <c r="B870" s="76" t="s">
        <v>872</v>
      </c>
      <c r="C870" s="76" t="s">
        <v>2557</v>
      </c>
      <c r="D870" s="37" t="s">
        <v>1295</v>
      </c>
      <c r="E870" s="37" t="s">
        <v>2897</v>
      </c>
      <c r="F870" s="78">
        <v>45000</v>
      </c>
      <c r="G870" s="37" t="s">
        <v>157</v>
      </c>
      <c r="H870" s="39">
        <v>30</v>
      </c>
      <c r="I870" s="38">
        <v>1960</v>
      </c>
      <c r="J870" s="38" t="s">
        <v>956</v>
      </c>
      <c r="K870" s="40" t="s">
        <v>138</v>
      </c>
      <c r="L870" s="40" t="s">
        <v>103</v>
      </c>
      <c r="M870" s="4" t="s">
        <v>109</v>
      </c>
      <c r="N870" s="4" t="s">
        <v>109</v>
      </c>
      <c r="O870" s="37" t="s">
        <v>874</v>
      </c>
      <c r="P870" s="37" t="s">
        <v>961</v>
      </c>
      <c r="Q870" s="37" t="s">
        <v>2564</v>
      </c>
      <c r="R870" s="37" t="s">
        <v>794</v>
      </c>
      <c r="S870" s="4" t="s">
        <v>109</v>
      </c>
      <c r="T870" s="37" t="s">
        <v>961</v>
      </c>
      <c r="U870" s="27" t="s">
        <v>961</v>
      </c>
      <c r="V870" s="4" t="s">
        <v>109</v>
      </c>
      <c r="W870" s="4" t="s">
        <v>109</v>
      </c>
      <c r="X870" s="4" t="s">
        <v>109</v>
      </c>
      <c r="Y870" s="77"/>
      <c r="Z870" s="4" t="s">
        <v>109</v>
      </c>
      <c r="AA870" s="4" t="s">
        <v>104</v>
      </c>
      <c r="AB870" s="4"/>
      <c r="AC870" s="4"/>
      <c r="AD870" s="4"/>
      <c r="AE870" s="4"/>
      <c r="AF870" s="4"/>
      <c r="AG870" s="4"/>
      <c r="AH870" s="4"/>
      <c r="AI870" s="4"/>
      <c r="AJ870" s="4"/>
      <c r="AK870" s="4"/>
      <c r="AL870" s="4"/>
      <c r="AM870" s="4"/>
      <c r="AN870" s="4"/>
      <c r="AO870" s="4"/>
      <c r="AP870" s="4"/>
      <c r="AQ870" s="4"/>
      <c r="AR870" s="4"/>
      <c r="AS870" s="4"/>
      <c r="AT870" s="4"/>
      <c r="AU870" s="4"/>
      <c r="AV870" s="4"/>
      <c r="AW870" s="4"/>
      <c r="AX870" s="4"/>
      <c r="AY870" s="4"/>
      <c r="AZ870" s="19" t="s">
        <v>104</v>
      </c>
      <c r="BA870" s="19" t="s">
        <v>104</v>
      </c>
      <c r="BB870" s="19" t="s">
        <v>109</v>
      </c>
      <c r="BC870" s="19"/>
      <c r="BD870" s="19" t="s">
        <v>109</v>
      </c>
      <c r="BE870" s="19" t="s">
        <v>1155</v>
      </c>
      <c r="BF870" s="27" t="s">
        <v>2565</v>
      </c>
      <c r="BG870" s="27" t="s">
        <v>2566</v>
      </c>
      <c r="BH870" s="19" t="s">
        <v>109</v>
      </c>
      <c r="BI870" s="19" t="s">
        <v>109</v>
      </c>
      <c r="BJ870" s="19" t="s">
        <v>1251</v>
      </c>
      <c r="BK870" s="19" t="s">
        <v>104</v>
      </c>
      <c r="BL870" s="19" t="s">
        <v>104</v>
      </c>
      <c r="BM870" s="19"/>
      <c r="BN870" s="19" t="s">
        <v>104</v>
      </c>
      <c r="BO870" s="8" t="s">
        <v>104</v>
      </c>
      <c r="BP870" s="27" t="s">
        <v>138</v>
      </c>
      <c r="BQ870" s="27" t="s">
        <v>103</v>
      </c>
      <c r="BR870" s="27" t="s">
        <v>103</v>
      </c>
      <c r="BS870" s="27" t="s">
        <v>103</v>
      </c>
      <c r="BT870" s="27" t="s">
        <v>103</v>
      </c>
      <c r="BU870" s="8" t="s">
        <v>109</v>
      </c>
      <c r="BV870" s="8" t="s">
        <v>109</v>
      </c>
      <c r="BW870" s="8" t="s">
        <v>109</v>
      </c>
      <c r="BX870" s="29"/>
      <c r="BY870" s="8" t="s">
        <v>104</v>
      </c>
      <c r="BZ870" s="8" t="s">
        <v>1155</v>
      </c>
      <c r="CA870" s="8" t="s">
        <v>104</v>
      </c>
      <c r="CB870" s="8" t="s">
        <v>109</v>
      </c>
      <c r="CC870" s="77"/>
    </row>
    <row r="871" spans="1:81" s="124" customFormat="1" ht="12.75">
      <c r="A871" s="36">
        <v>7</v>
      </c>
      <c r="B871" s="76" t="s">
        <v>2568</v>
      </c>
      <c r="C871" s="76"/>
      <c r="D871" s="37"/>
      <c r="E871" s="37" t="s">
        <v>2897</v>
      </c>
      <c r="F871" s="78">
        <v>469019.5</v>
      </c>
      <c r="G871" s="37" t="s">
        <v>100</v>
      </c>
      <c r="H871" s="39"/>
      <c r="I871" s="38">
        <v>1974</v>
      </c>
      <c r="J871" s="38"/>
      <c r="K871" s="40"/>
      <c r="L871" s="40"/>
      <c r="M871" s="4"/>
      <c r="N871" s="4"/>
      <c r="O871" s="37"/>
      <c r="P871" s="37"/>
      <c r="Q871" s="37"/>
      <c r="R871" s="37"/>
      <c r="S871" s="4"/>
      <c r="T871" s="37"/>
      <c r="U871" s="37"/>
      <c r="V871" s="4"/>
      <c r="W871" s="4"/>
      <c r="X871" s="4"/>
      <c r="Y871" s="77"/>
      <c r="Z871" s="117"/>
      <c r="AA871" s="117"/>
      <c r="AB871" s="117"/>
      <c r="AC871" s="117"/>
      <c r="AD871" s="117"/>
      <c r="AE871" s="117"/>
      <c r="AF871" s="117"/>
      <c r="AG871" s="117"/>
      <c r="AH871" s="117"/>
      <c r="AI871" s="117"/>
      <c r="AJ871" s="117"/>
      <c r="AK871" s="117"/>
      <c r="AL871" s="117"/>
      <c r="AM871" s="117"/>
      <c r="AN871" s="117"/>
      <c r="AO871" s="117"/>
      <c r="AP871" s="117"/>
      <c r="AQ871" s="117"/>
      <c r="AR871" s="117"/>
      <c r="AS871" s="117"/>
      <c r="AT871" s="117"/>
      <c r="AU871" s="117"/>
      <c r="AV871" s="117"/>
      <c r="AW871" s="117"/>
      <c r="AX871" s="117"/>
      <c r="AY871" s="117"/>
      <c r="AZ871" s="117"/>
      <c r="BA871" s="117"/>
      <c r="BB871" s="117"/>
      <c r="BC871" s="117"/>
      <c r="BD871" s="117"/>
      <c r="BE871" s="117"/>
      <c r="BF871" s="121"/>
      <c r="BG871" s="121"/>
      <c r="BH871" s="117"/>
      <c r="BI871" s="117"/>
      <c r="BJ871" s="117"/>
      <c r="BK871" s="117"/>
      <c r="BL871" s="117"/>
      <c r="BM871" s="117"/>
      <c r="BN871" s="117"/>
      <c r="BO871" s="122"/>
      <c r="BP871" s="121"/>
      <c r="BQ871" s="121"/>
      <c r="BR871" s="121"/>
      <c r="BS871" s="121"/>
      <c r="BT871" s="121"/>
      <c r="BU871" s="122"/>
      <c r="BV871" s="122"/>
      <c r="BW871" s="122"/>
      <c r="BX871" s="123"/>
      <c r="BY871" s="122"/>
      <c r="BZ871" s="122"/>
      <c r="CA871" s="122"/>
      <c r="CB871" s="122"/>
      <c r="CC871" s="122"/>
    </row>
    <row r="872" spans="1:81" s="124" customFormat="1" ht="12.75">
      <c r="A872" s="36">
        <v>8</v>
      </c>
      <c r="B872" s="76" t="s">
        <v>2569</v>
      </c>
      <c r="C872" s="76"/>
      <c r="D872" s="37"/>
      <c r="E872" s="37" t="s">
        <v>2897</v>
      </c>
      <c r="F872" s="78">
        <v>48200</v>
      </c>
      <c r="G872" s="37" t="s">
        <v>100</v>
      </c>
      <c r="H872" s="39"/>
      <c r="I872" s="38">
        <v>1974</v>
      </c>
      <c r="J872" s="38"/>
      <c r="K872" s="40"/>
      <c r="L872" s="40"/>
      <c r="M872" s="4"/>
      <c r="N872" s="4"/>
      <c r="O872" s="37"/>
      <c r="P872" s="37"/>
      <c r="Q872" s="37"/>
      <c r="R872" s="37"/>
      <c r="S872" s="4"/>
      <c r="T872" s="37"/>
      <c r="U872" s="37"/>
      <c r="V872" s="4"/>
      <c r="W872" s="4"/>
      <c r="X872" s="4"/>
      <c r="Y872" s="77"/>
      <c r="Z872" s="117"/>
      <c r="AA872" s="117"/>
      <c r="AB872" s="117"/>
      <c r="AC872" s="117"/>
      <c r="AD872" s="117"/>
      <c r="AE872" s="117"/>
      <c r="AF872" s="117"/>
      <c r="AG872" s="117"/>
      <c r="AH872" s="117"/>
      <c r="AI872" s="117"/>
      <c r="AJ872" s="117"/>
      <c r="AK872" s="117"/>
      <c r="AL872" s="117"/>
      <c r="AM872" s="117"/>
      <c r="AN872" s="117"/>
      <c r="AO872" s="117"/>
      <c r="AP872" s="117"/>
      <c r="AQ872" s="117"/>
      <c r="AR872" s="117"/>
      <c r="AS872" s="117"/>
      <c r="AT872" s="117"/>
      <c r="AU872" s="117"/>
      <c r="AV872" s="117"/>
      <c r="AW872" s="117"/>
      <c r="AX872" s="117"/>
      <c r="AY872" s="117"/>
      <c r="AZ872" s="117"/>
      <c r="BA872" s="117"/>
      <c r="BB872" s="117"/>
      <c r="BC872" s="117"/>
      <c r="BD872" s="117"/>
      <c r="BE872" s="117"/>
      <c r="BF872" s="121"/>
      <c r="BG872" s="121"/>
      <c r="BH872" s="117"/>
      <c r="BI872" s="117"/>
      <c r="BJ872" s="117"/>
      <c r="BK872" s="117"/>
      <c r="BL872" s="117"/>
      <c r="BM872" s="117"/>
      <c r="BN872" s="117"/>
      <c r="BO872" s="122"/>
      <c r="BP872" s="121"/>
      <c r="BQ872" s="121"/>
      <c r="BR872" s="121"/>
      <c r="BS872" s="121"/>
      <c r="BT872" s="121"/>
      <c r="BU872" s="122"/>
      <c r="BV872" s="122"/>
      <c r="BW872" s="122"/>
      <c r="BX872" s="123"/>
      <c r="BY872" s="122"/>
      <c r="BZ872" s="122"/>
      <c r="CA872" s="122"/>
      <c r="CB872" s="122"/>
      <c r="CC872" s="122"/>
    </row>
    <row r="873" spans="1:81" s="46" customFormat="1" ht="12.75">
      <c r="A873" s="36">
        <v>9</v>
      </c>
      <c r="B873" s="7" t="s">
        <v>1165</v>
      </c>
      <c r="C873" s="21"/>
      <c r="D873" s="21"/>
      <c r="E873" s="37" t="s">
        <v>2898</v>
      </c>
      <c r="F873" s="78">
        <v>194314.7</v>
      </c>
      <c r="G873" s="37" t="s">
        <v>100</v>
      </c>
      <c r="H873" s="21"/>
      <c r="I873" s="21"/>
      <c r="J873" s="47"/>
      <c r="K873" s="47"/>
      <c r="L873" s="47"/>
      <c r="M873" s="47"/>
      <c r="N873" s="47"/>
      <c r="O873" s="47"/>
      <c r="P873" s="47"/>
      <c r="Q873" s="47"/>
      <c r="R873" s="47"/>
      <c r="S873" s="47"/>
      <c r="T873" s="47"/>
      <c r="U873" s="47"/>
      <c r="V873" s="47"/>
      <c r="W873" s="47"/>
      <c r="X873" s="47"/>
      <c r="Y873" s="47"/>
    </row>
    <row r="874" spans="1:81" s="32" customFormat="1" ht="15">
      <c r="A874" s="318"/>
      <c r="F874" s="269"/>
      <c r="G874" s="108"/>
    </row>
    <row r="875" spans="1:81" s="32" customFormat="1" ht="15">
      <c r="A875" s="318"/>
      <c r="F875" s="269"/>
      <c r="G875" s="108"/>
    </row>
    <row r="876" spans="1:81" s="24" customFormat="1">
      <c r="A876" s="112">
        <v>51</v>
      </c>
      <c r="B876" s="111" t="s">
        <v>168</v>
      </c>
      <c r="C876" s="79"/>
      <c r="D876" s="23"/>
      <c r="E876" s="23"/>
      <c r="F876" s="262"/>
      <c r="G876" s="43"/>
      <c r="H876" s="23"/>
      <c r="I876" s="23"/>
      <c r="J876" s="23"/>
      <c r="K876" s="23"/>
      <c r="L876" s="23"/>
      <c r="M876" s="23"/>
      <c r="N876" s="23"/>
      <c r="O876" s="23"/>
      <c r="P876" s="23"/>
      <c r="Q876" s="23"/>
    </row>
    <row r="877" spans="1:81" s="25" customFormat="1" ht="12.75" customHeight="1">
      <c r="A877" s="316" t="s">
        <v>0</v>
      </c>
      <c r="B877" s="275" t="s">
        <v>48</v>
      </c>
      <c r="C877" s="275" t="s">
        <v>27</v>
      </c>
      <c r="D877" s="275" t="s">
        <v>148</v>
      </c>
      <c r="E877" s="275" t="s">
        <v>2916</v>
      </c>
      <c r="F877" s="275" t="s">
        <v>2907</v>
      </c>
      <c r="G877" s="275" t="s">
        <v>19</v>
      </c>
      <c r="H877" s="275" t="s">
        <v>49</v>
      </c>
      <c r="I877" s="275" t="s">
        <v>50</v>
      </c>
      <c r="J877" s="275" t="s">
        <v>1147</v>
      </c>
      <c r="K877" s="275" t="s">
        <v>51</v>
      </c>
      <c r="L877" s="275"/>
      <c r="M877" s="275"/>
      <c r="N877" s="275"/>
      <c r="O877" s="275" t="s">
        <v>52</v>
      </c>
      <c r="P877" s="275"/>
      <c r="Q877" s="275"/>
      <c r="R877" s="275"/>
      <c r="S877" s="275" t="s">
        <v>53</v>
      </c>
      <c r="T877" s="275" t="s">
        <v>54</v>
      </c>
      <c r="U877" s="275" t="s">
        <v>55</v>
      </c>
      <c r="V877" s="275" t="s">
        <v>56</v>
      </c>
      <c r="W877" s="275" t="s">
        <v>57</v>
      </c>
      <c r="X877" s="275" t="s">
        <v>159</v>
      </c>
      <c r="Y877" s="275" t="s">
        <v>72</v>
      </c>
      <c r="Z877" s="294" t="s">
        <v>58</v>
      </c>
      <c r="AA877" s="294" t="s">
        <v>167</v>
      </c>
      <c r="AB877" s="294"/>
      <c r="AC877" s="294"/>
      <c r="AD877" s="294"/>
      <c r="AE877" s="294"/>
      <c r="AF877" s="294"/>
      <c r="AG877" s="294" t="s">
        <v>164</v>
      </c>
      <c r="AH877" s="294"/>
      <c r="AI877" s="294"/>
      <c r="AJ877" s="294" t="s">
        <v>59</v>
      </c>
      <c r="AK877" s="294"/>
      <c r="AL877" s="294" t="s">
        <v>60</v>
      </c>
      <c r="AM877" s="294"/>
      <c r="AN877" s="294" t="s">
        <v>302</v>
      </c>
      <c r="AO877" s="294"/>
      <c r="AP877" s="294"/>
      <c r="AQ877" s="294"/>
      <c r="AR877" s="294"/>
      <c r="AS877" s="294"/>
      <c r="AT877" s="294"/>
      <c r="AU877" s="294"/>
      <c r="AV877" s="294"/>
      <c r="AW877" s="294"/>
      <c r="AX877" s="294"/>
      <c r="AY877" s="294"/>
      <c r="AZ877" s="297" t="s">
        <v>5</v>
      </c>
      <c r="BA877" s="297"/>
      <c r="BB877" s="297"/>
      <c r="BC877" s="297"/>
      <c r="BD877" s="297"/>
      <c r="BE877" s="297"/>
      <c r="BF877" s="297"/>
      <c r="BG877" s="297"/>
      <c r="BH877" s="297"/>
      <c r="BI877" s="297"/>
      <c r="BJ877" s="297"/>
      <c r="BK877" s="297"/>
      <c r="BL877" s="297"/>
      <c r="BM877" s="297"/>
      <c r="BN877" s="299" t="s">
        <v>61</v>
      </c>
      <c r="BO877" s="299"/>
      <c r="BP877" s="299"/>
      <c r="BQ877" s="299"/>
      <c r="BR877" s="299"/>
      <c r="BS877" s="299"/>
      <c r="BT877" s="299"/>
      <c r="BU877" s="299"/>
      <c r="BV877" s="299"/>
      <c r="BW877" s="299"/>
      <c r="BX877" s="299"/>
      <c r="BY877" s="299"/>
      <c r="BZ877" s="299"/>
      <c r="CA877" s="299"/>
      <c r="CB877" s="299"/>
      <c r="CC877" s="299"/>
    </row>
    <row r="878" spans="1:81" s="26" customFormat="1" ht="77.25" thickBot="1">
      <c r="A878" s="317"/>
      <c r="B878" s="276"/>
      <c r="C878" s="276"/>
      <c r="D878" s="276"/>
      <c r="E878" s="276"/>
      <c r="F878" s="276"/>
      <c r="G878" s="276"/>
      <c r="H878" s="276"/>
      <c r="I878" s="276"/>
      <c r="J878" s="276"/>
      <c r="K878" s="224" t="s">
        <v>62</v>
      </c>
      <c r="L878" s="224" t="s">
        <v>63</v>
      </c>
      <c r="M878" s="224" t="s">
        <v>64</v>
      </c>
      <c r="N878" s="224" t="s">
        <v>65</v>
      </c>
      <c r="O878" s="224" t="s">
        <v>66</v>
      </c>
      <c r="P878" s="224" t="s">
        <v>67</v>
      </c>
      <c r="Q878" s="224" t="s">
        <v>68</v>
      </c>
      <c r="R878" s="224" t="s">
        <v>69</v>
      </c>
      <c r="S878" s="276"/>
      <c r="T878" s="276"/>
      <c r="U878" s="276"/>
      <c r="V878" s="276"/>
      <c r="W878" s="276"/>
      <c r="X878" s="276"/>
      <c r="Y878" s="276"/>
      <c r="Z878" s="295"/>
      <c r="AA878" s="296" t="s">
        <v>28</v>
      </c>
      <c r="AB878" s="296" t="s">
        <v>165</v>
      </c>
      <c r="AC878" s="296" t="s">
        <v>166</v>
      </c>
      <c r="AD878" s="296" t="s">
        <v>70</v>
      </c>
      <c r="AE878" s="296" t="s">
        <v>71</v>
      </c>
      <c r="AF878" s="296" t="s">
        <v>72</v>
      </c>
      <c r="AG878" s="296" t="s">
        <v>73</v>
      </c>
      <c r="AH878" s="296" t="s">
        <v>30</v>
      </c>
      <c r="AI878" s="296" t="s">
        <v>72</v>
      </c>
      <c r="AJ878" s="296" t="s">
        <v>29</v>
      </c>
      <c r="AK878" s="296" t="s">
        <v>72</v>
      </c>
      <c r="AL878" s="296" t="s">
        <v>74</v>
      </c>
      <c r="AM878" s="296" t="s">
        <v>75</v>
      </c>
      <c r="AN878" s="296" t="s">
        <v>76</v>
      </c>
      <c r="AO878" s="296" t="s">
        <v>77</v>
      </c>
      <c r="AP878" s="296" t="s">
        <v>78</v>
      </c>
      <c r="AQ878" s="296" t="s">
        <v>79</v>
      </c>
      <c r="AR878" s="296" t="s">
        <v>80</v>
      </c>
      <c r="AS878" s="296" t="s">
        <v>81</v>
      </c>
      <c r="AT878" s="296" t="s">
        <v>82</v>
      </c>
      <c r="AU878" s="296" t="s">
        <v>303</v>
      </c>
      <c r="AV878" s="296" t="s">
        <v>83</v>
      </c>
      <c r="AW878" s="296" t="s">
        <v>84</v>
      </c>
      <c r="AX878" s="296" t="s">
        <v>85</v>
      </c>
      <c r="AY878" s="296" t="s">
        <v>169</v>
      </c>
      <c r="AZ878" s="298" t="s">
        <v>86</v>
      </c>
      <c r="BA878" s="298" t="s">
        <v>87</v>
      </c>
      <c r="BB878" s="298" t="s">
        <v>88</v>
      </c>
      <c r="BC878" s="298" t="s">
        <v>89</v>
      </c>
      <c r="BD878" s="298" t="s">
        <v>90</v>
      </c>
      <c r="BE878" s="298" t="s">
        <v>162</v>
      </c>
      <c r="BF878" s="298" t="s">
        <v>149</v>
      </c>
      <c r="BG878" s="298" t="s">
        <v>150</v>
      </c>
      <c r="BH878" s="298" t="s">
        <v>20</v>
      </c>
      <c r="BI878" s="298" t="s">
        <v>21</v>
      </c>
      <c r="BJ878" s="298" t="s">
        <v>22</v>
      </c>
      <c r="BK878" s="298" t="s">
        <v>91</v>
      </c>
      <c r="BL878" s="298" t="s">
        <v>23</v>
      </c>
      <c r="BM878" s="298" t="s">
        <v>24</v>
      </c>
      <c r="BN878" s="300" t="s">
        <v>25</v>
      </c>
      <c r="BO878" s="300" t="s">
        <v>18</v>
      </c>
      <c r="BP878" s="300" t="s">
        <v>151</v>
      </c>
      <c r="BQ878" s="300" t="s">
        <v>152</v>
      </c>
      <c r="BR878" s="300" t="s">
        <v>153</v>
      </c>
      <c r="BS878" s="300" t="s">
        <v>154</v>
      </c>
      <c r="BT878" s="300" t="s">
        <v>155</v>
      </c>
      <c r="BU878" s="300" t="s">
        <v>92</v>
      </c>
      <c r="BV878" s="300" t="s">
        <v>93</v>
      </c>
      <c r="BW878" s="300" t="s">
        <v>94</v>
      </c>
      <c r="BX878" s="300" t="s">
        <v>156</v>
      </c>
      <c r="BY878" s="300" t="s">
        <v>95</v>
      </c>
      <c r="BZ878" s="300" t="s">
        <v>163</v>
      </c>
      <c r="CA878" s="300" t="s">
        <v>96</v>
      </c>
      <c r="CB878" s="300" t="s">
        <v>97</v>
      </c>
      <c r="CC878" s="300" t="s">
        <v>24</v>
      </c>
    </row>
    <row r="879" spans="1:81" s="124" customFormat="1" ht="13.5" thickTop="1">
      <c r="A879" s="36">
        <v>1</v>
      </c>
      <c r="B879" s="76" t="s">
        <v>98</v>
      </c>
      <c r="C879" s="76" t="s">
        <v>161</v>
      </c>
      <c r="D879" s="37" t="s">
        <v>99</v>
      </c>
      <c r="E879" s="33" t="s">
        <v>2896</v>
      </c>
      <c r="F879" s="78">
        <v>18077500</v>
      </c>
      <c r="G879" s="37" t="s">
        <v>157</v>
      </c>
      <c r="H879" s="39">
        <v>5165</v>
      </c>
      <c r="I879" s="38">
        <v>1787</v>
      </c>
      <c r="J879" s="38" t="s">
        <v>101</v>
      </c>
      <c r="K879" s="40" t="s">
        <v>102</v>
      </c>
      <c r="L879" s="40" t="s">
        <v>103</v>
      </c>
      <c r="M879" s="4" t="s">
        <v>104</v>
      </c>
      <c r="N879" s="4" t="s">
        <v>104</v>
      </c>
      <c r="O879" s="37" t="s">
        <v>105</v>
      </c>
      <c r="P879" s="37" t="s">
        <v>106</v>
      </c>
      <c r="Q879" s="37" t="s">
        <v>107</v>
      </c>
      <c r="R879" s="37" t="s">
        <v>108</v>
      </c>
      <c r="S879" s="4" t="s">
        <v>109</v>
      </c>
      <c r="T879" s="37" t="s">
        <v>110</v>
      </c>
      <c r="U879" s="37" t="s">
        <v>160</v>
      </c>
      <c r="V879" s="4" t="s">
        <v>109</v>
      </c>
      <c r="W879" s="4" t="s">
        <v>104</v>
      </c>
      <c r="X879" s="4" t="s">
        <v>104</v>
      </c>
      <c r="Y879" s="77"/>
      <c r="Z879" s="4" t="s">
        <v>109</v>
      </c>
      <c r="AA879" s="4" t="s">
        <v>104</v>
      </c>
      <c r="AB879" s="4"/>
      <c r="AC879" s="4"/>
      <c r="AD879" s="4"/>
      <c r="AE879" s="4" t="s">
        <v>109</v>
      </c>
      <c r="AF879" s="4"/>
      <c r="AG879" s="4" t="s">
        <v>109</v>
      </c>
      <c r="AH879" s="4"/>
      <c r="AI879" s="4"/>
      <c r="AJ879" s="4" t="s">
        <v>109</v>
      </c>
      <c r="AK879" s="4"/>
      <c r="AL879" s="4" t="s">
        <v>111</v>
      </c>
      <c r="AM879" s="4" t="s">
        <v>112</v>
      </c>
      <c r="AN879" s="4" t="s">
        <v>109</v>
      </c>
      <c r="AO879" s="4" t="s">
        <v>104</v>
      </c>
      <c r="AP879" s="4" t="s">
        <v>104</v>
      </c>
      <c r="AQ879" s="4" t="s">
        <v>104</v>
      </c>
      <c r="AR879" s="4" t="s">
        <v>109</v>
      </c>
      <c r="AS879" s="4" t="s">
        <v>109</v>
      </c>
      <c r="AT879" s="4" t="s">
        <v>109</v>
      </c>
      <c r="AU879" s="4" t="s">
        <v>109</v>
      </c>
      <c r="AV879" s="4" t="s">
        <v>109</v>
      </c>
      <c r="AW879" s="4" t="s">
        <v>109</v>
      </c>
      <c r="AX879" s="4" t="s">
        <v>104</v>
      </c>
      <c r="AY879" s="4"/>
      <c r="AZ879" s="4" t="s">
        <v>104</v>
      </c>
      <c r="BA879" s="4" t="s">
        <v>104</v>
      </c>
      <c r="BB879" s="4" t="s">
        <v>109</v>
      </c>
      <c r="BC879" s="4" t="s">
        <v>109</v>
      </c>
      <c r="BD879" s="4" t="s">
        <v>109</v>
      </c>
      <c r="BE879" s="4" t="s">
        <v>109</v>
      </c>
      <c r="BF879" s="37" t="s">
        <v>113</v>
      </c>
      <c r="BG879" s="37" t="s">
        <v>114</v>
      </c>
      <c r="BH879" s="4"/>
      <c r="BI879" s="4" t="s">
        <v>104</v>
      </c>
      <c r="BJ879" s="4" t="s">
        <v>115</v>
      </c>
      <c r="BK879" s="4" t="s">
        <v>104</v>
      </c>
      <c r="BL879" s="4" t="s">
        <v>104</v>
      </c>
      <c r="BM879" s="4"/>
      <c r="BN879" s="4" t="s">
        <v>104</v>
      </c>
      <c r="BO879" s="77" t="s">
        <v>104</v>
      </c>
      <c r="BP879" s="37" t="s">
        <v>116</v>
      </c>
      <c r="BQ879" s="37"/>
      <c r="BR879" s="37" t="s">
        <v>117</v>
      </c>
      <c r="BS879" s="37" t="s">
        <v>118</v>
      </c>
      <c r="BT879" s="37"/>
      <c r="BU879" s="77" t="s">
        <v>109</v>
      </c>
      <c r="BV879" s="77" t="s">
        <v>109</v>
      </c>
      <c r="BW879" s="77" t="s">
        <v>109</v>
      </c>
      <c r="BX879" s="38" t="s">
        <v>119</v>
      </c>
      <c r="BY879" s="77" t="s">
        <v>104</v>
      </c>
      <c r="BZ879" s="77" t="s">
        <v>109</v>
      </c>
      <c r="CA879" s="77" t="s">
        <v>104</v>
      </c>
      <c r="CB879" s="77" t="s">
        <v>104</v>
      </c>
      <c r="CC879" s="77"/>
    </row>
    <row r="880" spans="1:81" s="124" customFormat="1" ht="12.75">
      <c r="A880" s="36">
        <v>2</v>
      </c>
      <c r="B880" s="76" t="s">
        <v>120</v>
      </c>
      <c r="C880" s="76" t="s">
        <v>161</v>
      </c>
      <c r="D880" s="37" t="s">
        <v>99</v>
      </c>
      <c r="E880" s="33" t="s">
        <v>2896</v>
      </c>
      <c r="F880" s="78">
        <v>2204300</v>
      </c>
      <c r="G880" s="37" t="s">
        <v>157</v>
      </c>
      <c r="H880" s="39">
        <v>629.79999999999995</v>
      </c>
      <c r="I880" s="38">
        <v>1787</v>
      </c>
      <c r="J880" s="38" t="s">
        <v>101</v>
      </c>
      <c r="K880" s="40" t="s">
        <v>121</v>
      </c>
      <c r="L880" s="40" t="s">
        <v>103</v>
      </c>
      <c r="M880" s="4" t="s">
        <v>109</v>
      </c>
      <c r="N880" s="4" t="s">
        <v>109</v>
      </c>
      <c r="O880" s="37" t="s">
        <v>105</v>
      </c>
      <c r="P880" s="37" t="s">
        <v>122</v>
      </c>
      <c r="Q880" s="37" t="s">
        <v>123</v>
      </c>
      <c r="R880" s="37" t="s">
        <v>108</v>
      </c>
      <c r="S880" s="4" t="s">
        <v>109</v>
      </c>
      <c r="T880" s="37" t="s">
        <v>110</v>
      </c>
      <c r="U880" s="37" t="s">
        <v>124</v>
      </c>
      <c r="V880" s="4" t="s">
        <v>104</v>
      </c>
      <c r="W880" s="4" t="s">
        <v>104</v>
      </c>
      <c r="X880" s="4" t="s">
        <v>104</v>
      </c>
      <c r="Y880" s="77"/>
      <c r="Z880" s="4" t="s">
        <v>109</v>
      </c>
      <c r="AA880" s="4" t="s">
        <v>104</v>
      </c>
      <c r="AB880" s="4"/>
      <c r="AC880" s="4"/>
      <c r="AD880" s="4"/>
      <c r="AE880" s="4" t="s">
        <v>109</v>
      </c>
      <c r="AF880" s="4"/>
      <c r="AG880" s="4" t="s">
        <v>109</v>
      </c>
      <c r="AH880" s="4"/>
      <c r="AI880" s="4"/>
      <c r="AJ880" s="4" t="s">
        <v>109</v>
      </c>
      <c r="AK880" s="4"/>
      <c r="AL880" s="4" t="s">
        <v>111</v>
      </c>
      <c r="AM880" s="4" t="s">
        <v>112</v>
      </c>
      <c r="AN880" s="4" t="s">
        <v>109</v>
      </c>
      <c r="AO880" s="4" t="s">
        <v>104</v>
      </c>
      <c r="AP880" s="4" t="s">
        <v>104</v>
      </c>
      <c r="AQ880" s="4" t="s">
        <v>104</v>
      </c>
      <c r="AR880" s="4" t="s">
        <v>109</v>
      </c>
      <c r="AS880" s="4" t="s">
        <v>109</v>
      </c>
      <c r="AT880" s="4" t="s">
        <v>109</v>
      </c>
      <c r="AU880" s="4" t="s">
        <v>109</v>
      </c>
      <c r="AV880" s="4" t="s">
        <v>109</v>
      </c>
      <c r="AW880" s="4" t="s">
        <v>109</v>
      </c>
      <c r="AX880" s="4" t="s">
        <v>104</v>
      </c>
      <c r="AY880" s="4"/>
      <c r="AZ880" s="4" t="s">
        <v>104</v>
      </c>
      <c r="BA880" s="4" t="s">
        <v>104</v>
      </c>
      <c r="BB880" s="4" t="s">
        <v>109</v>
      </c>
      <c r="BC880" s="4" t="s">
        <v>109</v>
      </c>
      <c r="BD880" s="4" t="s">
        <v>109</v>
      </c>
      <c r="BE880" s="4" t="s">
        <v>109</v>
      </c>
      <c r="BF880" s="37" t="s">
        <v>113</v>
      </c>
      <c r="BG880" s="37" t="s">
        <v>114</v>
      </c>
      <c r="BH880" s="4"/>
      <c r="BI880" s="4" t="s">
        <v>104</v>
      </c>
      <c r="BJ880" s="4" t="s">
        <v>115</v>
      </c>
      <c r="BK880" s="4" t="s">
        <v>104</v>
      </c>
      <c r="BL880" s="4" t="s">
        <v>104</v>
      </c>
      <c r="BM880" s="4"/>
      <c r="BN880" s="4" t="s">
        <v>104</v>
      </c>
      <c r="BO880" s="77" t="s">
        <v>104</v>
      </c>
      <c r="BP880" s="37" t="s">
        <v>125</v>
      </c>
      <c r="BQ880" s="37"/>
      <c r="BR880" s="37" t="s">
        <v>121</v>
      </c>
      <c r="BS880" s="37"/>
      <c r="BT880" s="37"/>
      <c r="BU880" s="77" t="s">
        <v>126</v>
      </c>
      <c r="BV880" s="77" t="s">
        <v>109</v>
      </c>
      <c r="BW880" s="77" t="s">
        <v>126</v>
      </c>
      <c r="BX880" s="38" t="s">
        <v>119</v>
      </c>
      <c r="BY880" s="77" t="s">
        <v>104</v>
      </c>
      <c r="BZ880" s="77" t="s">
        <v>104</v>
      </c>
      <c r="CA880" s="77" t="s">
        <v>104</v>
      </c>
      <c r="CB880" s="77" t="s">
        <v>104</v>
      </c>
      <c r="CC880" s="77"/>
    </row>
    <row r="881" spans="1:81" s="124" customFormat="1" ht="12.75">
      <c r="A881" s="36">
        <v>3</v>
      </c>
      <c r="B881" s="76" t="s">
        <v>127</v>
      </c>
      <c r="C881" s="76" t="s">
        <v>161</v>
      </c>
      <c r="D881" s="37" t="s">
        <v>99</v>
      </c>
      <c r="E881" s="33" t="s">
        <v>2896</v>
      </c>
      <c r="F881" s="78">
        <v>3332000</v>
      </c>
      <c r="G881" s="37" t="s">
        <v>157</v>
      </c>
      <c r="H881" s="39">
        <v>952</v>
      </c>
      <c r="I881" s="38">
        <v>1787</v>
      </c>
      <c r="J881" s="38" t="s">
        <v>101</v>
      </c>
      <c r="K881" s="40" t="s">
        <v>102</v>
      </c>
      <c r="L881" s="40" t="s">
        <v>103</v>
      </c>
      <c r="M881" s="4" t="s">
        <v>104</v>
      </c>
      <c r="N881" s="4" t="s">
        <v>104</v>
      </c>
      <c r="O881" s="37" t="s">
        <v>105</v>
      </c>
      <c r="P881" s="37" t="s">
        <v>128</v>
      </c>
      <c r="Q881" s="37" t="s">
        <v>107</v>
      </c>
      <c r="R881" s="37" t="s">
        <v>108</v>
      </c>
      <c r="S881" s="4" t="s">
        <v>109</v>
      </c>
      <c r="T881" s="37" t="s">
        <v>110</v>
      </c>
      <c r="U881" s="37" t="s">
        <v>129</v>
      </c>
      <c r="V881" s="4" t="s">
        <v>109</v>
      </c>
      <c r="W881" s="4" t="s">
        <v>104</v>
      </c>
      <c r="X881" s="4" t="s">
        <v>104</v>
      </c>
      <c r="Y881" s="77"/>
      <c r="Z881" s="4" t="s">
        <v>109</v>
      </c>
      <c r="AA881" s="4" t="s">
        <v>104</v>
      </c>
      <c r="AB881" s="4"/>
      <c r="AC881" s="4"/>
      <c r="AD881" s="4"/>
      <c r="AE881" s="4" t="s">
        <v>109</v>
      </c>
      <c r="AF881" s="4"/>
      <c r="AG881" s="4" t="s">
        <v>109</v>
      </c>
      <c r="AH881" s="4"/>
      <c r="AI881" s="4"/>
      <c r="AJ881" s="4" t="s">
        <v>109</v>
      </c>
      <c r="AK881" s="4"/>
      <c r="AL881" s="4" t="s">
        <v>111</v>
      </c>
      <c r="AM881" s="4" t="s">
        <v>112</v>
      </c>
      <c r="AN881" s="4" t="s">
        <v>109</v>
      </c>
      <c r="AO881" s="4" t="s">
        <v>104</v>
      </c>
      <c r="AP881" s="4" t="s">
        <v>104</v>
      </c>
      <c r="AQ881" s="4" t="s">
        <v>104</v>
      </c>
      <c r="AR881" s="4" t="s">
        <v>109</v>
      </c>
      <c r="AS881" s="4" t="s">
        <v>109</v>
      </c>
      <c r="AT881" s="4" t="s">
        <v>109</v>
      </c>
      <c r="AU881" s="4" t="s">
        <v>109</v>
      </c>
      <c r="AV881" s="4" t="s">
        <v>109</v>
      </c>
      <c r="AW881" s="4" t="s">
        <v>109</v>
      </c>
      <c r="AX881" s="4" t="s">
        <v>104</v>
      </c>
      <c r="AY881" s="4"/>
      <c r="AZ881" s="4" t="s">
        <v>104</v>
      </c>
      <c r="BA881" s="4" t="s">
        <v>104</v>
      </c>
      <c r="BB881" s="4" t="s">
        <v>109</v>
      </c>
      <c r="BC881" s="4" t="s">
        <v>109</v>
      </c>
      <c r="BD881" s="4" t="s">
        <v>109</v>
      </c>
      <c r="BE881" s="4" t="s">
        <v>109</v>
      </c>
      <c r="BF881" s="37" t="s">
        <v>113</v>
      </c>
      <c r="BG881" s="37" t="s">
        <v>114</v>
      </c>
      <c r="BH881" s="4"/>
      <c r="BI881" s="4" t="s">
        <v>104</v>
      </c>
      <c r="BJ881" s="4" t="s">
        <v>115</v>
      </c>
      <c r="BK881" s="4" t="s">
        <v>104</v>
      </c>
      <c r="BL881" s="4" t="s">
        <v>104</v>
      </c>
      <c r="BM881" s="4"/>
      <c r="BN881" s="4" t="s">
        <v>104</v>
      </c>
      <c r="BO881" s="77" t="s">
        <v>104</v>
      </c>
      <c r="BP881" s="37" t="s">
        <v>130</v>
      </c>
      <c r="BQ881" s="37"/>
      <c r="BR881" s="37" t="s">
        <v>102</v>
      </c>
      <c r="BS881" s="37"/>
      <c r="BT881" s="37"/>
      <c r="BU881" s="77" t="s">
        <v>109</v>
      </c>
      <c r="BV881" s="77" t="s">
        <v>109</v>
      </c>
      <c r="BW881" s="77" t="s">
        <v>109</v>
      </c>
      <c r="BX881" s="38" t="s">
        <v>119</v>
      </c>
      <c r="BY881" s="77" t="s">
        <v>104</v>
      </c>
      <c r="BZ881" s="77" t="s">
        <v>109</v>
      </c>
      <c r="CA881" s="77" t="s">
        <v>104</v>
      </c>
      <c r="CB881" s="77" t="s">
        <v>104</v>
      </c>
      <c r="CC881" s="77"/>
    </row>
    <row r="882" spans="1:81" s="124" customFormat="1" ht="12.75">
      <c r="A882" s="36">
        <v>4</v>
      </c>
      <c r="B882" s="76" t="s">
        <v>131</v>
      </c>
      <c r="C882" s="76" t="s">
        <v>161</v>
      </c>
      <c r="D882" s="37" t="s">
        <v>99</v>
      </c>
      <c r="E882" s="33" t="s">
        <v>2896</v>
      </c>
      <c r="F882" s="78">
        <v>603750</v>
      </c>
      <c r="G882" s="37" t="s">
        <v>157</v>
      </c>
      <c r="H882" s="39">
        <v>172.5</v>
      </c>
      <c r="I882" s="38" t="s">
        <v>132</v>
      </c>
      <c r="J882" s="38" t="s">
        <v>101</v>
      </c>
      <c r="K882" s="40" t="s">
        <v>118</v>
      </c>
      <c r="L882" s="40" t="s">
        <v>103</v>
      </c>
      <c r="M882" s="4" t="s">
        <v>109</v>
      </c>
      <c r="N882" s="4" t="s">
        <v>109</v>
      </c>
      <c r="O882" s="37" t="s">
        <v>133</v>
      </c>
      <c r="P882" s="37" t="s">
        <v>134</v>
      </c>
      <c r="Q882" s="37" t="s">
        <v>135</v>
      </c>
      <c r="R882" s="37" t="s">
        <v>108</v>
      </c>
      <c r="S882" s="4" t="s">
        <v>109</v>
      </c>
      <c r="T882" s="37" t="s">
        <v>110</v>
      </c>
      <c r="U882" s="37" t="s">
        <v>136</v>
      </c>
      <c r="V882" s="4" t="s">
        <v>109</v>
      </c>
      <c r="W882" s="4" t="s">
        <v>104</v>
      </c>
      <c r="X882" s="4" t="s">
        <v>104</v>
      </c>
      <c r="Y882" s="77"/>
      <c r="Z882" s="4" t="s">
        <v>109</v>
      </c>
      <c r="AA882" s="4" t="s">
        <v>104</v>
      </c>
      <c r="AB882" s="4"/>
      <c r="AC882" s="4"/>
      <c r="AD882" s="4"/>
      <c r="AE882" s="4" t="s">
        <v>109</v>
      </c>
      <c r="AF882" s="4"/>
      <c r="AG882" s="4" t="s">
        <v>109</v>
      </c>
      <c r="AH882" s="4"/>
      <c r="AI882" s="4"/>
      <c r="AJ882" s="4" t="s">
        <v>109</v>
      </c>
      <c r="AK882" s="4"/>
      <c r="AL882" s="4" t="s">
        <v>111</v>
      </c>
      <c r="AM882" s="4" t="s">
        <v>112</v>
      </c>
      <c r="AN882" s="4" t="s">
        <v>109</v>
      </c>
      <c r="AO882" s="4" t="s">
        <v>104</v>
      </c>
      <c r="AP882" s="4" t="s">
        <v>104</v>
      </c>
      <c r="AQ882" s="4" t="s">
        <v>104</v>
      </c>
      <c r="AR882" s="4" t="s">
        <v>109</v>
      </c>
      <c r="AS882" s="4" t="s">
        <v>109</v>
      </c>
      <c r="AT882" s="4" t="s">
        <v>109</v>
      </c>
      <c r="AU882" s="4" t="s">
        <v>109</v>
      </c>
      <c r="AV882" s="4" t="s">
        <v>109</v>
      </c>
      <c r="AW882" s="4" t="s">
        <v>109</v>
      </c>
      <c r="AX882" s="4" t="s">
        <v>104</v>
      </c>
      <c r="AY882" s="4"/>
      <c r="AZ882" s="4" t="s">
        <v>104</v>
      </c>
      <c r="BA882" s="4" t="s">
        <v>104</v>
      </c>
      <c r="BB882" s="4" t="s">
        <v>109</v>
      </c>
      <c r="BC882" s="4" t="s">
        <v>109</v>
      </c>
      <c r="BD882" s="4" t="s">
        <v>109</v>
      </c>
      <c r="BE882" s="4" t="s">
        <v>109</v>
      </c>
      <c r="BF882" s="37" t="s">
        <v>113</v>
      </c>
      <c r="BG882" s="37" t="s">
        <v>114</v>
      </c>
      <c r="BH882" s="4"/>
      <c r="BI882" s="4" t="s">
        <v>104</v>
      </c>
      <c r="BJ882" s="4" t="s">
        <v>115</v>
      </c>
      <c r="BK882" s="4" t="s">
        <v>104</v>
      </c>
      <c r="BL882" s="4" t="s">
        <v>104</v>
      </c>
      <c r="BM882" s="4"/>
      <c r="BN882" s="4" t="s">
        <v>104</v>
      </c>
      <c r="BO882" s="77" t="s">
        <v>104</v>
      </c>
      <c r="BP882" s="37" t="s">
        <v>118</v>
      </c>
      <c r="BQ882" s="37"/>
      <c r="BR882" s="37"/>
      <c r="BS882" s="37"/>
      <c r="BT882" s="37"/>
      <c r="BU882" s="77" t="s">
        <v>109</v>
      </c>
      <c r="BV882" s="77" t="s">
        <v>109</v>
      </c>
      <c r="BW882" s="77" t="s">
        <v>109</v>
      </c>
      <c r="BX882" s="38" t="s">
        <v>119</v>
      </c>
      <c r="BY882" s="77" t="s">
        <v>104</v>
      </c>
      <c r="BZ882" s="77" t="s">
        <v>109</v>
      </c>
      <c r="CA882" s="77" t="s">
        <v>104</v>
      </c>
      <c r="CB882" s="77" t="s">
        <v>104</v>
      </c>
      <c r="CC882" s="77"/>
    </row>
    <row r="883" spans="1:81" s="124" customFormat="1" ht="12.75">
      <c r="A883" s="36">
        <v>5</v>
      </c>
      <c r="B883" s="76" t="s">
        <v>137</v>
      </c>
      <c r="C883" s="76" t="s">
        <v>161</v>
      </c>
      <c r="D883" s="37" t="s">
        <v>99</v>
      </c>
      <c r="E883" s="33" t="s">
        <v>2896</v>
      </c>
      <c r="F883" s="78">
        <v>2541000</v>
      </c>
      <c r="G883" s="37" t="s">
        <v>157</v>
      </c>
      <c r="H883" s="39">
        <v>726</v>
      </c>
      <c r="I883" s="38" t="s">
        <v>132</v>
      </c>
      <c r="J883" s="38" t="s">
        <v>101</v>
      </c>
      <c r="K883" s="40" t="s">
        <v>138</v>
      </c>
      <c r="L883" s="40" t="s">
        <v>138</v>
      </c>
      <c r="M883" s="4" t="s">
        <v>109</v>
      </c>
      <c r="N883" s="4" t="s">
        <v>109</v>
      </c>
      <c r="O883" s="37" t="s">
        <v>105</v>
      </c>
      <c r="P883" s="37"/>
      <c r="Q883" s="37" t="s">
        <v>135</v>
      </c>
      <c r="R883" s="37" t="s">
        <v>108</v>
      </c>
      <c r="S883" s="4" t="s">
        <v>109</v>
      </c>
      <c r="T883" s="37" t="s">
        <v>110</v>
      </c>
      <c r="U883" s="37" t="s">
        <v>136</v>
      </c>
      <c r="V883" s="4" t="s">
        <v>109</v>
      </c>
      <c r="W883" s="4" t="s">
        <v>104</v>
      </c>
      <c r="X883" s="4" t="s">
        <v>104</v>
      </c>
      <c r="Y883" s="77"/>
      <c r="Z883" s="4" t="s">
        <v>109</v>
      </c>
      <c r="AA883" s="4" t="s">
        <v>104</v>
      </c>
      <c r="AB883" s="4"/>
      <c r="AC883" s="4"/>
      <c r="AD883" s="4"/>
      <c r="AE883" s="4" t="s">
        <v>109</v>
      </c>
      <c r="AF883" s="4"/>
      <c r="AG883" s="4" t="s">
        <v>109</v>
      </c>
      <c r="AH883" s="4"/>
      <c r="AI883" s="4"/>
      <c r="AJ883" s="4" t="s">
        <v>109</v>
      </c>
      <c r="AK883" s="4"/>
      <c r="AL883" s="4" t="s">
        <v>111</v>
      </c>
      <c r="AM883" s="4" t="s">
        <v>112</v>
      </c>
      <c r="AN883" s="4" t="s">
        <v>109</v>
      </c>
      <c r="AO883" s="4" t="s">
        <v>104</v>
      </c>
      <c r="AP883" s="4" t="s">
        <v>104</v>
      </c>
      <c r="AQ883" s="4" t="s">
        <v>104</v>
      </c>
      <c r="AR883" s="4" t="s">
        <v>109</v>
      </c>
      <c r="AS883" s="4" t="s">
        <v>109</v>
      </c>
      <c r="AT883" s="4" t="s">
        <v>109</v>
      </c>
      <c r="AU883" s="4" t="s">
        <v>109</v>
      </c>
      <c r="AV883" s="4" t="s">
        <v>109</v>
      </c>
      <c r="AW883" s="4" t="s">
        <v>109</v>
      </c>
      <c r="AX883" s="4" t="s">
        <v>104</v>
      </c>
      <c r="AY883" s="4"/>
      <c r="AZ883" s="4" t="s">
        <v>104</v>
      </c>
      <c r="BA883" s="4" t="s">
        <v>104</v>
      </c>
      <c r="BB883" s="4" t="s">
        <v>109</v>
      </c>
      <c r="BC883" s="4" t="s">
        <v>109</v>
      </c>
      <c r="BD883" s="4" t="s">
        <v>109</v>
      </c>
      <c r="BE883" s="4" t="s">
        <v>109</v>
      </c>
      <c r="BF883" s="37" t="s">
        <v>113</v>
      </c>
      <c r="BG883" s="37" t="s">
        <v>114</v>
      </c>
      <c r="BH883" s="4"/>
      <c r="BI883" s="4" t="s">
        <v>104</v>
      </c>
      <c r="BJ883" s="4" t="s">
        <v>115</v>
      </c>
      <c r="BK883" s="4" t="s">
        <v>104</v>
      </c>
      <c r="BL883" s="4" t="s">
        <v>104</v>
      </c>
      <c r="BM883" s="4"/>
      <c r="BN883" s="4" t="s">
        <v>104</v>
      </c>
      <c r="BO883" s="77" t="s">
        <v>104</v>
      </c>
      <c r="BP883" s="37" t="s">
        <v>121</v>
      </c>
      <c r="BQ883" s="37"/>
      <c r="BR883" s="37"/>
      <c r="BS883" s="37"/>
      <c r="BT883" s="37"/>
      <c r="BU883" s="77" t="s">
        <v>109</v>
      </c>
      <c r="BV883" s="77" t="s">
        <v>109</v>
      </c>
      <c r="BW883" s="77" t="s">
        <v>109</v>
      </c>
      <c r="BX883" s="38" t="s">
        <v>119</v>
      </c>
      <c r="BY883" s="77" t="s">
        <v>104</v>
      </c>
      <c r="BZ883" s="77" t="s">
        <v>109</v>
      </c>
      <c r="CA883" s="77" t="s">
        <v>104</v>
      </c>
      <c r="CB883" s="77" t="s">
        <v>104</v>
      </c>
      <c r="CC883" s="77"/>
    </row>
    <row r="884" spans="1:81" s="124" customFormat="1" ht="12.75">
      <c r="A884" s="36">
        <v>6</v>
      </c>
      <c r="B884" s="76" t="s">
        <v>139</v>
      </c>
      <c r="C884" s="76" t="s">
        <v>161</v>
      </c>
      <c r="D884" s="37" t="s">
        <v>99</v>
      </c>
      <c r="E884" s="33" t="s">
        <v>2896</v>
      </c>
      <c r="F884" s="78">
        <v>589400</v>
      </c>
      <c r="G884" s="37" t="s">
        <v>157</v>
      </c>
      <c r="H884" s="39">
        <v>168.4</v>
      </c>
      <c r="I884" s="38" t="s">
        <v>132</v>
      </c>
      <c r="J884" s="38" t="s">
        <v>101</v>
      </c>
      <c r="K884" s="40" t="s">
        <v>138</v>
      </c>
      <c r="L884" s="40" t="s">
        <v>103</v>
      </c>
      <c r="M884" s="4" t="s">
        <v>109</v>
      </c>
      <c r="N884" s="4" t="s">
        <v>109</v>
      </c>
      <c r="O884" s="37" t="s">
        <v>105</v>
      </c>
      <c r="P884" s="37" t="s">
        <v>134</v>
      </c>
      <c r="Q884" s="37" t="s">
        <v>135</v>
      </c>
      <c r="R884" s="37" t="s">
        <v>108</v>
      </c>
      <c r="S884" s="4" t="s">
        <v>109</v>
      </c>
      <c r="T884" s="37" t="s">
        <v>110</v>
      </c>
      <c r="U884" s="37" t="s">
        <v>136</v>
      </c>
      <c r="V884" s="4" t="s">
        <v>109</v>
      </c>
      <c r="W884" s="4" t="s">
        <v>104</v>
      </c>
      <c r="X884" s="4" t="s">
        <v>104</v>
      </c>
      <c r="Y884" s="77"/>
      <c r="Z884" s="4" t="s">
        <v>109</v>
      </c>
      <c r="AA884" s="4" t="s">
        <v>104</v>
      </c>
      <c r="AB884" s="4"/>
      <c r="AC884" s="4"/>
      <c r="AD884" s="4"/>
      <c r="AE884" s="4" t="s">
        <v>109</v>
      </c>
      <c r="AF884" s="4"/>
      <c r="AG884" s="4" t="s">
        <v>109</v>
      </c>
      <c r="AH884" s="4"/>
      <c r="AI884" s="4"/>
      <c r="AJ884" s="4" t="s">
        <v>109</v>
      </c>
      <c r="AK884" s="4"/>
      <c r="AL884" s="4" t="s">
        <v>111</v>
      </c>
      <c r="AM884" s="4" t="s">
        <v>112</v>
      </c>
      <c r="AN884" s="4" t="s">
        <v>109</v>
      </c>
      <c r="AO884" s="4" t="s">
        <v>104</v>
      </c>
      <c r="AP884" s="4" t="s">
        <v>104</v>
      </c>
      <c r="AQ884" s="4" t="s">
        <v>104</v>
      </c>
      <c r="AR884" s="4" t="s">
        <v>109</v>
      </c>
      <c r="AS884" s="4" t="s">
        <v>109</v>
      </c>
      <c r="AT884" s="4" t="s">
        <v>109</v>
      </c>
      <c r="AU884" s="4" t="s">
        <v>109</v>
      </c>
      <c r="AV884" s="4" t="s">
        <v>109</v>
      </c>
      <c r="AW884" s="4" t="s">
        <v>109</v>
      </c>
      <c r="AX884" s="4" t="s">
        <v>104</v>
      </c>
      <c r="AY884" s="4"/>
      <c r="AZ884" s="4" t="s">
        <v>104</v>
      </c>
      <c r="BA884" s="4" t="s">
        <v>104</v>
      </c>
      <c r="BB884" s="4" t="s">
        <v>109</v>
      </c>
      <c r="BC884" s="4" t="s">
        <v>109</v>
      </c>
      <c r="BD884" s="4" t="s">
        <v>109</v>
      </c>
      <c r="BE884" s="4" t="s">
        <v>109</v>
      </c>
      <c r="BF884" s="37" t="s">
        <v>113</v>
      </c>
      <c r="BG884" s="37" t="s">
        <v>114</v>
      </c>
      <c r="BH884" s="4"/>
      <c r="BI884" s="4" t="s">
        <v>104</v>
      </c>
      <c r="BJ884" s="4" t="s">
        <v>115</v>
      </c>
      <c r="BK884" s="4" t="s">
        <v>104</v>
      </c>
      <c r="BL884" s="4" t="s">
        <v>104</v>
      </c>
      <c r="BM884" s="4"/>
      <c r="BN884" s="4" t="s">
        <v>104</v>
      </c>
      <c r="BO884" s="77" t="s">
        <v>104</v>
      </c>
      <c r="BP884" s="37" t="s">
        <v>118</v>
      </c>
      <c r="BQ884" s="37"/>
      <c r="BR884" s="37"/>
      <c r="BS884" s="37"/>
      <c r="BT884" s="37"/>
      <c r="BU884" s="77" t="s">
        <v>109</v>
      </c>
      <c r="BV884" s="77" t="s">
        <v>109</v>
      </c>
      <c r="BW884" s="77" t="s">
        <v>109</v>
      </c>
      <c r="BX884" s="38" t="s">
        <v>119</v>
      </c>
      <c r="BY884" s="77" t="s">
        <v>104</v>
      </c>
      <c r="BZ884" s="77" t="s">
        <v>109</v>
      </c>
      <c r="CA884" s="77" t="s">
        <v>104</v>
      </c>
      <c r="CB884" s="77" t="s">
        <v>104</v>
      </c>
      <c r="CC884" s="77"/>
    </row>
    <row r="885" spans="1:81" s="124" customFormat="1" ht="12.75">
      <c r="A885" s="36">
        <v>7</v>
      </c>
      <c r="B885" s="76" t="s">
        <v>140</v>
      </c>
      <c r="C885" s="76" t="s">
        <v>161</v>
      </c>
      <c r="D885" s="37" t="s">
        <v>99</v>
      </c>
      <c r="E885" s="33" t="s">
        <v>2896</v>
      </c>
      <c r="F885" s="78">
        <v>952000</v>
      </c>
      <c r="G885" s="37" t="s">
        <v>157</v>
      </c>
      <c r="H885" s="39">
        <v>272</v>
      </c>
      <c r="I885" s="38">
        <v>1968</v>
      </c>
      <c r="J885" s="38" t="s">
        <v>101</v>
      </c>
      <c r="K885" s="40" t="s">
        <v>138</v>
      </c>
      <c r="L885" s="40" t="s">
        <v>103</v>
      </c>
      <c r="M885" s="4" t="s">
        <v>109</v>
      </c>
      <c r="N885" s="4" t="s">
        <v>109</v>
      </c>
      <c r="O885" s="37" t="s">
        <v>141</v>
      </c>
      <c r="P885" s="37"/>
      <c r="Q885" s="37" t="s">
        <v>142</v>
      </c>
      <c r="R885" s="37" t="s">
        <v>108</v>
      </c>
      <c r="S885" s="4" t="s">
        <v>109</v>
      </c>
      <c r="T885" s="37" t="s">
        <v>110</v>
      </c>
      <c r="U885" s="37" t="s">
        <v>136</v>
      </c>
      <c r="V885" s="4" t="s">
        <v>109</v>
      </c>
      <c r="W885" s="4" t="s">
        <v>104</v>
      </c>
      <c r="X885" s="4" t="s">
        <v>104</v>
      </c>
      <c r="Y885" s="77"/>
      <c r="Z885" s="4" t="s">
        <v>109</v>
      </c>
      <c r="AA885" s="4" t="s">
        <v>104</v>
      </c>
      <c r="AB885" s="4"/>
      <c r="AC885" s="4"/>
      <c r="AD885" s="4"/>
      <c r="AE885" s="4" t="s">
        <v>109</v>
      </c>
      <c r="AF885" s="4"/>
      <c r="AG885" s="4" t="s">
        <v>109</v>
      </c>
      <c r="AH885" s="4"/>
      <c r="AI885" s="4"/>
      <c r="AJ885" s="4" t="s">
        <v>109</v>
      </c>
      <c r="AK885" s="4"/>
      <c r="AL885" s="4" t="s">
        <v>111</v>
      </c>
      <c r="AM885" s="4" t="s">
        <v>112</v>
      </c>
      <c r="AN885" s="4" t="s">
        <v>109</v>
      </c>
      <c r="AO885" s="4" t="s">
        <v>104</v>
      </c>
      <c r="AP885" s="4" t="s">
        <v>104</v>
      </c>
      <c r="AQ885" s="4" t="s">
        <v>104</v>
      </c>
      <c r="AR885" s="4" t="s">
        <v>109</v>
      </c>
      <c r="AS885" s="4" t="s">
        <v>109</v>
      </c>
      <c r="AT885" s="4" t="s">
        <v>109</v>
      </c>
      <c r="AU885" s="4" t="s">
        <v>109</v>
      </c>
      <c r="AV885" s="4" t="s">
        <v>109</v>
      </c>
      <c r="AW885" s="4" t="s">
        <v>109</v>
      </c>
      <c r="AX885" s="4" t="s">
        <v>104</v>
      </c>
      <c r="AY885" s="4"/>
      <c r="AZ885" s="4" t="s">
        <v>104</v>
      </c>
      <c r="BA885" s="4" t="s">
        <v>104</v>
      </c>
      <c r="BB885" s="4" t="s">
        <v>109</v>
      </c>
      <c r="BC885" s="4" t="s">
        <v>109</v>
      </c>
      <c r="BD885" s="4" t="s">
        <v>109</v>
      </c>
      <c r="BE885" s="4" t="s">
        <v>109</v>
      </c>
      <c r="BF885" s="37" t="s">
        <v>113</v>
      </c>
      <c r="BG885" s="37" t="s">
        <v>114</v>
      </c>
      <c r="BH885" s="4"/>
      <c r="BI885" s="4" t="s">
        <v>104</v>
      </c>
      <c r="BJ885" s="4" t="s">
        <v>115</v>
      </c>
      <c r="BK885" s="4" t="s">
        <v>104</v>
      </c>
      <c r="BL885" s="4" t="s">
        <v>104</v>
      </c>
      <c r="BM885" s="4"/>
      <c r="BN885" s="4" t="s">
        <v>104</v>
      </c>
      <c r="BO885" s="77" t="s">
        <v>104</v>
      </c>
      <c r="BP885" s="37" t="s">
        <v>121</v>
      </c>
      <c r="BQ885" s="37"/>
      <c r="BR885" s="37" t="s">
        <v>138</v>
      </c>
      <c r="BS885" s="37"/>
      <c r="BT885" s="37"/>
      <c r="BU885" s="77" t="s">
        <v>109</v>
      </c>
      <c r="BV885" s="77" t="s">
        <v>109</v>
      </c>
      <c r="BW885" s="77" t="s">
        <v>109</v>
      </c>
      <c r="BX885" s="38" t="s">
        <v>119</v>
      </c>
      <c r="BY885" s="77" t="s">
        <v>104</v>
      </c>
      <c r="BZ885" s="77" t="s">
        <v>109</v>
      </c>
      <c r="CA885" s="77" t="s">
        <v>104</v>
      </c>
      <c r="CB885" s="77" t="s">
        <v>104</v>
      </c>
      <c r="CC885" s="77"/>
    </row>
    <row r="886" spans="1:81" s="124" customFormat="1" ht="12.75">
      <c r="A886" s="36">
        <v>8</v>
      </c>
      <c r="B886" s="76" t="s">
        <v>143</v>
      </c>
      <c r="C886" s="76" t="s">
        <v>161</v>
      </c>
      <c r="D886" s="37" t="s">
        <v>99</v>
      </c>
      <c r="E886" s="33" t="s">
        <v>2896</v>
      </c>
      <c r="F886" s="78">
        <v>5213950</v>
      </c>
      <c r="G886" s="37" t="s">
        <v>157</v>
      </c>
      <c r="H886" s="39">
        <v>1489.7</v>
      </c>
      <c r="I886" s="38">
        <v>2012</v>
      </c>
      <c r="J886" s="38" t="s">
        <v>101</v>
      </c>
      <c r="K886" s="40" t="s">
        <v>121</v>
      </c>
      <c r="L886" s="40" t="s">
        <v>103</v>
      </c>
      <c r="M886" s="4" t="s">
        <v>109</v>
      </c>
      <c r="N886" s="4" t="s">
        <v>109</v>
      </c>
      <c r="O886" s="37" t="s">
        <v>144</v>
      </c>
      <c r="P886" s="37" t="s">
        <v>145</v>
      </c>
      <c r="Q886" s="37" t="s">
        <v>146</v>
      </c>
      <c r="R886" s="37" t="s">
        <v>147</v>
      </c>
      <c r="S886" s="4" t="s">
        <v>104</v>
      </c>
      <c r="T886" s="37" t="s">
        <v>110</v>
      </c>
      <c r="U886" s="37"/>
      <c r="V886" s="4" t="s">
        <v>109</v>
      </c>
      <c r="W886" s="4" t="s">
        <v>104</v>
      </c>
      <c r="X886" s="4" t="s">
        <v>104</v>
      </c>
      <c r="Y886" s="77"/>
      <c r="Z886" s="4" t="s">
        <v>109</v>
      </c>
      <c r="AA886" s="4" t="s">
        <v>104</v>
      </c>
      <c r="AB886" s="4"/>
      <c r="AC886" s="4"/>
      <c r="AD886" s="4"/>
      <c r="AE886" s="4" t="s">
        <v>109</v>
      </c>
      <c r="AF886" s="4"/>
      <c r="AG886" s="4" t="s">
        <v>109</v>
      </c>
      <c r="AH886" s="4"/>
      <c r="AI886" s="4"/>
      <c r="AJ886" s="4" t="s">
        <v>109</v>
      </c>
      <c r="AK886" s="4"/>
      <c r="AL886" s="4" t="s">
        <v>111</v>
      </c>
      <c r="AM886" s="4" t="s">
        <v>112</v>
      </c>
      <c r="AN886" s="4" t="s">
        <v>109</v>
      </c>
      <c r="AO886" s="4" t="s">
        <v>104</v>
      </c>
      <c r="AP886" s="4" t="s">
        <v>104</v>
      </c>
      <c r="AQ886" s="4" t="s">
        <v>104</v>
      </c>
      <c r="AR886" s="4" t="s">
        <v>109</v>
      </c>
      <c r="AS886" s="4" t="s">
        <v>109</v>
      </c>
      <c r="AT886" s="4" t="s">
        <v>109</v>
      </c>
      <c r="AU886" s="4" t="s">
        <v>109</v>
      </c>
      <c r="AV886" s="4" t="s">
        <v>109</v>
      </c>
      <c r="AW886" s="4" t="s">
        <v>109</v>
      </c>
      <c r="AX886" s="4" t="s">
        <v>104</v>
      </c>
      <c r="AY886" s="4"/>
      <c r="AZ886" s="4" t="s">
        <v>104</v>
      </c>
      <c r="BA886" s="4" t="s">
        <v>104</v>
      </c>
      <c r="BB886" s="4" t="s">
        <v>109</v>
      </c>
      <c r="BC886" s="4" t="s">
        <v>109</v>
      </c>
      <c r="BD886" s="4" t="s">
        <v>109</v>
      </c>
      <c r="BE886" s="4" t="s">
        <v>109</v>
      </c>
      <c r="BF886" s="37" t="s">
        <v>113</v>
      </c>
      <c r="BG886" s="37" t="s">
        <v>114</v>
      </c>
      <c r="BH886" s="4"/>
      <c r="BI886" s="4" t="s">
        <v>104</v>
      </c>
      <c r="BJ886" s="4" t="s">
        <v>115</v>
      </c>
      <c r="BK886" s="4" t="s">
        <v>104</v>
      </c>
      <c r="BL886" s="4" t="s">
        <v>104</v>
      </c>
      <c r="BM886" s="4"/>
      <c r="BN886" s="4" t="s">
        <v>104</v>
      </c>
      <c r="BO886" s="77" t="s">
        <v>104</v>
      </c>
      <c r="BP886" s="37" t="s">
        <v>125</v>
      </c>
      <c r="BQ886" s="37"/>
      <c r="BR886" s="37" t="s">
        <v>121</v>
      </c>
      <c r="BS886" s="37"/>
      <c r="BT886" s="37"/>
      <c r="BU886" s="77" t="s">
        <v>126</v>
      </c>
      <c r="BV886" s="77" t="s">
        <v>109</v>
      </c>
      <c r="BW886" s="77" t="s">
        <v>126</v>
      </c>
      <c r="BX886" s="38" t="s">
        <v>119</v>
      </c>
      <c r="BY886" s="77" t="s">
        <v>104</v>
      </c>
      <c r="BZ886" s="77" t="s">
        <v>104</v>
      </c>
      <c r="CA886" s="77" t="s">
        <v>104</v>
      </c>
      <c r="CB886" s="77" t="s">
        <v>104</v>
      </c>
      <c r="CC886" s="77"/>
    </row>
    <row r="887" spans="1:81" s="124" customFormat="1" ht="12.75">
      <c r="A887" s="36">
        <v>9</v>
      </c>
      <c r="B887" s="76" t="s">
        <v>170</v>
      </c>
      <c r="C887" s="76" t="s">
        <v>161</v>
      </c>
      <c r="D887" s="37"/>
      <c r="E887" s="37" t="s">
        <v>2897</v>
      </c>
      <c r="F887" s="78">
        <v>163725.84</v>
      </c>
      <c r="G887" s="37" t="s">
        <v>100</v>
      </c>
      <c r="H887" s="39"/>
      <c r="I887" s="38">
        <v>1945</v>
      </c>
      <c r="J887" s="38"/>
      <c r="K887" s="40"/>
      <c r="L887" s="40"/>
      <c r="M887" s="4"/>
      <c r="N887" s="4"/>
      <c r="O887" s="37"/>
      <c r="P887" s="37"/>
      <c r="Q887" s="37"/>
      <c r="R887" s="37"/>
      <c r="S887" s="4"/>
      <c r="T887" s="37"/>
      <c r="U887" s="37" t="s">
        <v>179</v>
      </c>
      <c r="V887" s="4"/>
      <c r="W887" s="4"/>
      <c r="X887" s="4"/>
      <c r="Y887" s="77"/>
      <c r="Z887" s="117"/>
      <c r="AA887" s="117"/>
      <c r="AB887" s="117"/>
      <c r="AC887" s="117"/>
      <c r="AD887" s="117"/>
      <c r="AE887" s="117"/>
      <c r="AF887" s="117"/>
      <c r="AG887" s="117"/>
      <c r="AH887" s="117"/>
      <c r="AI887" s="117"/>
      <c r="AJ887" s="117"/>
      <c r="AK887" s="117"/>
      <c r="AL887" s="117"/>
      <c r="AM887" s="117"/>
      <c r="AN887" s="117"/>
      <c r="AO887" s="117"/>
      <c r="AP887" s="117"/>
      <c r="AQ887" s="117"/>
      <c r="AR887" s="117"/>
      <c r="AS887" s="117"/>
      <c r="AT887" s="117"/>
      <c r="AU887" s="117"/>
      <c r="AV887" s="117"/>
      <c r="AW887" s="117"/>
      <c r="AX887" s="117"/>
      <c r="AY887" s="117"/>
      <c r="AZ887" s="117"/>
      <c r="BA887" s="117"/>
      <c r="BB887" s="117"/>
      <c r="BC887" s="117"/>
      <c r="BD887" s="117"/>
      <c r="BE887" s="117"/>
      <c r="BF887" s="121"/>
      <c r="BG887" s="121"/>
      <c r="BH887" s="117"/>
      <c r="BI887" s="117"/>
      <c r="BJ887" s="117"/>
      <c r="BK887" s="117"/>
      <c r="BL887" s="117"/>
      <c r="BM887" s="117"/>
      <c r="BN887" s="117"/>
      <c r="BO887" s="122"/>
      <c r="BP887" s="121"/>
      <c r="BQ887" s="121"/>
      <c r="BR887" s="121"/>
      <c r="BS887" s="121"/>
      <c r="BT887" s="121"/>
      <c r="BU887" s="122"/>
      <c r="BV887" s="122"/>
      <c r="BW887" s="122"/>
      <c r="BX887" s="123"/>
      <c r="BY887" s="122"/>
      <c r="BZ887" s="122"/>
      <c r="CA887" s="122"/>
      <c r="CB887" s="122"/>
      <c r="CC887" s="122"/>
    </row>
    <row r="888" spans="1:81" s="124" customFormat="1" ht="12.75">
      <c r="A888" s="36">
        <v>10</v>
      </c>
      <c r="B888" s="76" t="s">
        <v>171</v>
      </c>
      <c r="C888" s="76" t="s">
        <v>161</v>
      </c>
      <c r="D888" s="37"/>
      <c r="E888" s="37" t="s">
        <v>2897</v>
      </c>
      <c r="F888" s="78">
        <v>7817.92</v>
      </c>
      <c r="G888" s="37" t="s">
        <v>100</v>
      </c>
      <c r="H888" s="39"/>
      <c r="I888" s="38">
        <v>1972</v>
      </c>
      <c r="J888" s="38"/>
      <c r="K888" s="40"/>
      <c r="L888" s="40"/>
      <c r="M888" s="4"/>
      <c r="N888" s="4"/>
      <c r="O888" s="37"/>
      <c r="P888" s="37"/>
      <c r="Q888" s="37"/>
      <c r="R888" s="37"/>
      <c r="S888" s="4"/>
      <c r="T888" s="37"/>
      <c r="U888" s="37"/>
      <c r="V888" s="4"/>
      <c r="W888" s="4"/>
      <c r="X888" s="4"/>
      <c r="Y888" s="77"/>
      <c r="Z888" s="117"/>
      <c r="AA888" s="117"/>
      <c r="AB888" s="117"/>
      <c r="AC888" s="117"/>
      <c r="AD888" s="117"/>
      <c r="AE888" s="117"/>
      <c r="AF888" s="117"/>
      <c r="AG888" s="117"/>
      <c r="AH888" s="117"/>
      <c r="AI888" s="117"/>
      <c r="AJ888" s="117"/>
      <c r="AK888" s="117"/>
      <c r="AL888" s="117"/>
      <c r="AM888" s="117"/>
      <c r="AN888" s="117"/>
      <c r="AO888" s="117"/>
      <c r="AP888" s="117"/>
      <c r="AQ888" s="117"/>
      <c r="AR888" s="117"/>
      <c r="AS888" s="117"/>
      <c r="AT888" s="117"/>
      <c r="AU888" s="117"/>
      <c r="AV888" s="117"/>
      <c r="AW888" s="117"/>
      <c r="AX888" s="117"/>
      <c r="AY888" s="117"/>
      <c r="AZ888" s="117"/>
      <c r="BA888" s="117"/>
      <c r="BB888" s="117"/>
      <c r="BC888" s="117"/>
      <c r="BD888" s="117"/>
      <c r="BE888" s="117"/>
      <c r="BF888" s="121"/>
      <c r="BG888" s="121"/>
      <c r="BH888" s="117"/>
      <c r="BI888" s="117"/>
      <c r="BJ888" s="117"/>
      <c r="BK888" s="117"/>
      <c r="BL888" s="117"/>
      <c r="BM888" s="117"/>
      <c r="BN888" s="117"/>
      <c r="BO888" s="122"/>
      <c r="BP888" s="121"/>
      <c r="BQ888" s="121"/>
      <c r="BR888" s="121"/>
      <c r="BS888" s="121"/>
      <c r="BT888" s="121"/>
      <c r="BU888" s="122"/>
      <c r="BV888" s="122"/>
      <c r="BW888" s="122"/>
      <c r="BX888" s="123"/>
      <c r="BY888" s="122"/>
      <c r="BZ888" s="122"/>
      <c r="CA888" s="122"/>
      <c r="CB888" s="122"/>
      <c r="CC888" s="122"/>
    </row>
    <row r="889" spans="1:81" s="124" customFormat="1" ht="12.75">
      <c r="A889" s="36">
        <v>11</v>
      </c>
      <c r="B889" s="76" t="s">
        <v>172</v>
      </c>
      <c r="C889" s="76" t="s">
        <v>161</v>
      </c>
      <c r="D889" s="37"/>
      <c r="E889" s="37" t="s">
        <v>2897</v>
      </c>
      <c r="F889" s="78">
        <v>36900</v>
      </c>
      <c r="G889" s="37" t="s">
        <v>100</v>
      </c>
      <c r="H889" s="39"/>
      <c r="I889" s="38">
        <v>2013</v>
      </c>
      <c r="J889" s="38"/>
      <c r="K889" s="40"/>
      <c r="L889" s="40"/>
      <c r="M889" s="4"/>
      <c r="N889" s="4"/>
      <c r="O889" s="37"/>
      <c r="P889" s="37"/>
      <c r="Q889" s="37"/>
      <c r="R889" s="37"/>
      <c r="S889" s="4"/>
      <c r="T889" s="37"/>
      <c r="U889" s="37"/>
      <c r="V889" s="4"/>
      <c r="W889" s="4"/>
      <c r="X889" s="4"/>
      <c r="Y889" s="77"/>
      <c r="Z889" s="117"/>
      <c r="AA889" s="117"/>
      <c r="AB889" s="117"/>
      <c r="AC889" s="117"/>
      <c r="AD889" s="117"/>
      <c r="AE889" s="117"/>
      <c r="AF889" s="117"/>
      <c r="AG889" s="117"/>
      <c r="AH889" s="117"/>
      <c r="AI889" s="117"/>
      <c r="AJ889" s="117"/>
      <c r="AK889" s="117"/>
      <c r="AL889" s="117"/>
      <c r="AM889" s="117"/>
      <c r="AN889" s="117"/>
      <c r="AO889" s="117"/>
      <c r="AP889" s="117"/>
      <c r="AQ889" s="117"/>
      <c r="AR889" s="117"/>
      <c r="AS889" s="117"/>
      <c r="AT889" s="117"/>
      <c r="AU889" s="117"/>
      <c r="AV889" s="117"/>
      <c r="AW889" s="117"/>
      <c r="AX889" s="117"/>
      <c r="AY889" s="117"/>
      <c r="AZ889" s="117"/>
      <c r="BA889" s="117"/>
      <c r="BB889" s="117"/>
      <c r="BC889" s="117"/>
      <c r="BD889" s="117"/>
      <c r="BE889" s="117"/>
      <c r="BF889" s="121"/>
      <c r="BG889" s="121"/>
      <c r="BH889" s="117"/>
      <c r="BI889" s="117"/>
      <c r="BJ889" s="117"/>
      <c r="BK889" s="117"/>
      <c r="BL889" s="117"/>
      <c r="BM889" s="117"/>
      <c r="BN889" s="117"/>
      <c r="BO889" s="122"/>
      <c r="BP889" s="121"/>
      <c r="BQ889" s="121"/>
      <c r="BR889" s="121"/>
      <c r="BS889" s="121"/>
      <c r="BT889" s="121"/>
      <c r="BU889" s="122"/>
      <c r="BV889" s="122"/>
      <c r="BW889" s="122"/>
      <c r="BX889" s="123"/>
      <c r="BY889" s="122"/>
      <c r="BZ889" s="122"/>
      <c r="CA889" s="122"/>
      <c r="CB889" s="122"/>
      <c r="CC889" s="122"/>
    </row>
    <row r="890" spans="1:81" s="124" customFormat="1" ht="12.75">
      <c r="A890" s="36">
        <v>12</v>
      </c>
      <c r="B890" s="76" t="s">
        <v>173</v>
      </c>
      <c r="C890" s="76" t="s">
        <v>161</v>
      </c>
      <c r="D890" s="37"/>
      <c r="E890" s="37" t="s">
        <v>2897</v>
      </c>
      <c r="F890" s="78">
        <v>13304.45</v>
      </c>
      <c r="G890" s="37" t="s">
        <v>100</v>
      </c>
      <c r="H890" s="39"/>
      <c r="I890" s="38">
        <v>2013</v>
      </c>
      <c r="J890" s="38"/>
      <c r="K890" s="40"/>
      <c r="L890" s="40"/>
      <c r="M890" s="4"/>
      <c r="N890" s="4"/>
      <c r="O890" s="37"/>
      <c r="P890" s="37"/>
      <c r="Q890" s="37"/>
      <c r="R890" s="37"/>
      <c r="S890" s="4"/>
      <c r="T890" s="37"/>
      <c r="U890" s="37"/>
      <c r="V890" s="4"/>
      <c r="W890" s="4"/>
      <c r="X890" s="4"/>
      <c r="Y890" s="77"/>
      <c r="Z890" s="117"/>
      <c r="AA890" s="117"/>
      <c r="AB890" s="117"/>
      <c r="AC890" s="117"/>
      <c r="AD890" s="117"/>
      <c r="AE890" s="117"/>
      <c r="AF890" s="117"/>
      <c r="AG890" s="117"/>
      <c r="AH890" s="117"/>
      <c r="AI890" s="117"/>
      <c r="AJ890" s="117"/>
      <c r="AK890" s="117"/>
      <c r="AL890" s="117"/>
      <c r="AM890" s="117"/>
      <c r="AN890" s="117"/>
      <c r="AO890" s="117"/>
      <c r="AP890" s="117"/>
      <c r="AQ890" s="117"/>
      <c r="AR890" s="117"/>
      <c r="AS890" s="117"/>
      <c r="AT890" s="117"/>
      <c r="AU890" s="117"/>
      <c r="AV890" s="117"/>
      <c r="AW890" s="117"/>
      <c r="AX890" s="117"/>
      <c r="AY890" s="117"/>
      <c r="AZ890" s="117"/>
      <c r="BA890" s="117"/>
      <c r="BB890" s="117"/>
      <c r="BC890" s="117"/>
      <c r="BD890" s="117"/>
      <c r="BE890" s="117"/>
      <c r="BF890" s="121"/>
      <c r="BG890" s="121"/>
      <c r="BH890" s="117"/>
      <c r="BI890" s="117"/>
      <c r="BJ890" s="117"/>
      <c r="BK890" s="117"/>
      <c r="BL890" s="117"/>
      <c r="BM890" s="117"/>
      <c r="BN890" s="117"/>
      <c r="BO890" s="122"/>
      <c r="BP890" s="121"/>
      <c r="BQ890" s="121"/>
      <c r="BR890" s="121"/>
      <c r="BS890" s="121"/>
      <c r="BT890" s="121"/>
      <c r="BU890" s="122"/>
      <c r="BV890" s="122"/>
      <c r="BW890" s="122"/>
      <c r="BX890" s="123"/>
      <c r="BY890" s="122"/>
      <c r="BZ890" s="122"/>
      <c r="CA890" s="122"/>
      <c r="CB890" s="122"/>
      <c r="CC890" s="122"/>
    </row>
    <row r="891" spans="1:81" s="48" customFormat="1" ht="12.75">
      <c r="A891" s="36">
        <v>13</v>
      </c>
      <c r="B891" s="30" t="s">
        <v>174</v>
      </c>
      <c r="C891" s="30" t="s">
        <v>161</v>
      </c>
      <c r="D891" s="27"/>
      <c r="E891" s="37" t="s">
        <v>2897</v>
      </c>
      <c r="F891" s="78">
        <v>30459.51</v>
      </c>
      <c r="G891" s="37" t="s">
        <v>100</v>
      </c>
      <c r="H891" s="28"/>
      <c r="I891" s="29">
        <v>2018</v>
      </c>
      <c r="J891" s="29"/>
      <c r="K891" s="31"/>
      <c r="L891" s="31"/>
      <c r="M891" s="19"/>
      <c r="N891" s="19"/>
      <c r="O891" s="27"/>
      <c r="P891" s="27"/>
      <c r="Q891" s="27"/>
      <c r="R891" s="27"/>
      <c r="S891" s="19"/>
      <c r="T891" s="27"/>
      <c r="U891" s="27"/>
      <c r="V891" s="19"/>
      <c r="W891" s="19"/>
      <c r="X891" s="19"/>
      <c r="Y891" s="8"/>
      <c r="Z891" s="43"/>
      <c r="AA891" s="43"/>
      <c r="AB891" s="43"/>
      <c r="AC891" s="43"/>
      <c r="AD891" s="43"/>
      <c r="AE891" s="43"/>
      <c r="AF891" s="43"/>
      <c r="AG891" s="43"/>
      <c r="AH891" s="43"/>
      <c r="AI891" s="43"/>
      <c r="AJ891" s="43"/>
      <c r="AK891" s="43"/>
      <c r="AL891" s="43"/>
      <c r="AM891" s="43"/>
      <c r="AN891" s="43"/>
      <c r="AO891" s="43"/>
      <c r="AP891" s="43"/>
      <c r="AQ891" s="43"/>
      <c r="AR891" s="43"/>
      <c r="AS891" s="43"/>
      <c r="AT891" s="43"/>
      <c r="AU891" s="43"/>
      <c r="AV891" s="43"/>
      <c r="AW891" s="43"/>
      <c r="AX891" s="43"/>
      <c r="AY891" s="43"/>
      <c r="AZ891" s="43"/>
      <c r="BA891" s="43"/>
      <c r="BB891" s="43"/>
      <c r="BC891" s="43"/>
      <c r="BD891" s="43"/>
      <c r="BE891" s="43"/>
      <c r="BF891" s="41"/>
      <c r="BG891" s="41"/>
      <c r="BH891" s="43"/>
      <c r="BI891" s="43"/>
      <c r="BJ891" s="43"/>
      <c r="BK891" s="43"/>
      <c r="BL891" s="43"/>
      <c r="BM891" s="43"/>
      <c r="BN891" s="43"/>
      <c r="BO891" s="44"/>
      <c r="BP891" s="41"/>
      <c r="BQ891" s="41"/>
      <c r="BR891" s="41"/>
      <c r="BS891" s="41"/>
      <c r="BT891" s="41"/>
      <c r="BU891" s="44"/>
      <c r="BV891" s="44"/>
      <c r="BW891" s="44"/>
      <c r="BX891" s="42"/>
      <c r="BY891" s="44"/>
      <c r="BZ891" s="44"/>
      <c r="CA891" s="44"/>
      <c r="CB891" s="44"/>
      <c r="CC891" s="44"/>
    </row>
    <row r="892" spans="1:81" s="48" customFormat="1" ht="12.75">
      <c r="A892" s="36">
        <v>14</v>
      </c>
      <c r="B892" s="30" t="s">
        <v>175</v>
      </c>
      <c r="C892" s="30" t="s">
        <v>161</v>
      </c>
      <c r="D892" s="27"/>
      <c r="E892" s="37" t="s">
        <v>2897</v>
      </c>
      <c r="F892" s="78">
        <v>7128.82</v>
      </c>
      <c r="G892" s="37" t="s">
        <v>100</v>
      </c>
      <c r="H892" s="28"/>
      <c r="I892" s="29">
        <v>2018</v>
      </c>
      <c r="J892" s="29"/>
      <c r="K892" s="31"/>
      <c r="L892" s="31"/>
      <c r="M892" s="19"/>
      <c r="N892" s="19"/>
      <c r="O892" s="27"/>
      <c r="P892" s="27"/>
      <c r="Q892" s="27"/>
      <c r="R892" s="27"/>
      <c r="S892" s="19"/>
      <c r="T892" s="27"/>
      <c r="U892" s="27"/>
      <c r="V892" s="19"/>
      <c r="W892" s="19"/>
      <c r="X892" s="19"/>
      <c r="Y892" s="8"/>
      <c r="Z892" s="43"/>
      <c r="AA892" s="43"/>
      <c r="AB892" s="43"/>
      <c r="AC892" s="43"/>
      <c r="AD892" s="43"/>
      <c r="AE892" s="43"/>
      <c r="AF892" s="43"/>
      <c r="AG892" s="43"/>
      <c r="AH892" s="43"/>
      <c r="AI892" s="43"/>
      <c r="AJ892" s="43"/>
      <c r="AK892" s="43"/>
      <c r="AL892" s="43"/>
      <c r="AM892" s="43"/>
      <c r="AN892" s="43"/>
      <c r="AO892" s="43"/>
      <c r="AP892" s="43"/>
      <c r="AQ892" s="43"/>
      <c r="AR892" s="43"/>
      <c r="AS892" s="43"/>
      <c r="AT892" s="43"/>
      <c r="AU892" s="43"/>
      <c r="AV892" s="43"/>
      <c r="AW892" s="43"/>
      <c r="AX892" s="43"/>
      <c r="AY892" s="43"/>
      <c r="AZ892" s="43"/>
      <c r="BA892" s="43"/>
      <c r="BB892" s="43"/>
      <c r="BC892" s="43"/>
      <c r="BD892" s="43"/>
      <c r="BE892" s="43"/>
      <c r="BF892" s="41"/>
      <c r="BG892" s="41"/>
      <c r="BH892" s="43"/>
      <c r="BI892" s="43"/>
      <c r="BJ892" s="43"/>
      <c r="BK892" s="43"/>
      <c r="BL892" s="43"/>
      <c r="BM892" s="43"/>
      <c r="BN892" s="43"/>
      <c r="BO892" s="44"/>
      <c r="BP892" s="41"/>
      <c r="BQ892" s="41"/>
      <c r="BR892" s="41"/>
      <c r="BS892" s="41"/>
      <c r="BT892" s="41"/>
      <c r="BU892" s="44"/>
      <c r="BV892" s="44"/>
      <c r="BW892" s="44"/>
      <c r="BX892" s="42"/>
      <c r="BY892" s="44"/>
      <c r="BZ892" s="44"/>
      <c r="CA892" s="44"/>
      <c r="CB892" s="44"/>
      <c r="CC892" s="44"/>
    </row>
    <row r="893" spans="1:81" s="48" customFormat="1" ht="12.75">
      <c r="A893" s="36">
        <v>15</v>
      </c>
      <c r="B893" s="30" t="s">
        <v>176</v>
      </c>
      <c r="C893" s="30" t="s">
        <v>161</v>
      </c>
      <c r="D893" s="27"/>
      <c r="E893" s="37" t="s">
        <v>2897</v>
      </c>
      <c r="F893" s="78">
        <v>83601.63</v>
      </c>
      <c r="G893" s="37" t="s">
        <v>100</v>
      </c>
      <c r="H893" s="28"/>
      <c r="I893" s="29">
        <v>2018</v>
      </c>
      <c r="J893" s="29"/>
      <c r="K893" s="31"/>
      <c r="L893" s="31"/>
      <c r="M893" s="19"/>
      <c r="N893" s="19"/>
      <c r="O893" s="27"/>
      <c r="P893" s="27"/>
      <c r="Q893" s="27"/>
      <c r="R893" s="27"/>
      <c r="S893" s="19"/>
      <c r="T893" s="27"/>
      <c r="U893" s="27"/>
      <c r="V893" s="19"/>
      <c r="W893" s="19"/>
      <c r="X893" s="19"/>
      <c r="Y893" s="8"/>
      <c r="Z893" s="43"/>
      <c r="AA893" s="43"/>
      <c r="AB893" s="43"/>
      <c r="AC893" s="43"/>
      <c r="AD893" s="43"/>
      <c r="AE893" s="43"/>
      <c r="AF893" s="43"/>
      <c r="AG893" s="43"/>
      <c r="AH893" s="43"/>
      <c r="AI893" s="43"/>
      <c r="AJ893" s="43"/>
      <c r="AK893" s="43"/>
      <c r="AL893" s="43"/>
      <c r="AM893" s="43"/>
      <c r="AN893" s="43"/>
      <c r="AO893" s="43"/>
      <c r="AP893" s="43"/>
      <c r="AQ893" s="43"/>
      <c r="AR893" s="43"/>
      <c r="AS893" s="43"/>
      <c r="AT893" s="43"/>
      <c r="AU893" s="43"/>
      <c r="AV893" s="43"/>
      <c r="AW893" s="43"/>
      <c r="AX893" s="43"/>
      <c r="AY893" s="43"/>
      <c r="AZ893" s="43"/>
      <c r="BA893" s="43"/>
      <c r="BB893" s="43"/>
      <c r="BC893" s="43"/>
      <c r="BD893" s="43"/>
      <c r="BE893" s="43"/>
      <c r="BF893" s="41"/>
      <c r="BG893" s="41"/>
      <c r="BH893" s="43"/>
      <c r="BI893" s="43"/>
      <c r="BJ893" s="43"/>
      <c r="BK893" s="43"/>
      <c r="BL893" s="43"/>
      <c r="BM893" s="43"/>
      <c r="BN893" s="43"/>
      <c r="BO893" s="44"/>
      <c r="BP893" s="41"/>
      <c r="BQ893" s="41"/>
      <c r="BR893" s="41"/>
      <c r="BS893" s="41"/>
      <c r="BT893" s="41"/>
      <c r="BU893" s="44"/>
      <c r="BV893" s="44"/>
      <c r="BW893" s="44"/>
      <c r="BX893" s="42"/>
      <c r="BY893" s="44"/>
      <c r="BZ893" s="44"/>
      <c r="CA893" s="44"/>
      <c r="CB893" s="44"/>
      <c r="CC893" s="44"/>
    </row>
    <row r="894" spans="1:81" s="48" customFormat="1" ht="12.75">
      <c r="A894" s="36">
        <v>16</v>
      </c>
      <c r="B894" s="30" t="s">
        <v>177</v>
      </c>
      <c r="C894" s="30" t="s">
        <v>161</v>
      </c>
      <c r="D894" s="27"/>
      <c r="E894" s="37" t="s">
        <v>2897</v>
      </c>
      <c r="F894" s="78">
        <v>98550.26</v>
      </c>
      <c r="G894" s="37" t="s">
        <v>100</v>
      </c>
      <c r="H894" s="28"/>
      <c r="I894" s="29">
        <v>2018</v>
      </c>
      <c r="J894" s="29"/>
      <c r="K894" s="31"/>
      <c r="L894" s="31"/>
      <c r="M894" s="19"/>
      <c r="N894" s="19"/>
      <c r="O894" s="27"/>
      <c r="P894" s="27"/>
      <c r="Q894" s="27"/>
      <c r="R894" s="27"/>
      <c r="S894" s="19"/>
      <c r="T894" s="27"/>
      <c r="U894" s="27"/>
      <c r="V894" s="19"/>
      <c r="W894" s="19"/>
      <c r="X894" s="19"/>
      <c r="Y894" s="8"/>
      <c r="Z894" s="43"/>
      <c r="AA894" s="43"/>
      <c r="AB894" s="43"/>
      <c r="AC894" s="43"/>
      <c r="AD894" s="43"/>
      <c r="AE894" s="43"/>
      <c r="AF894" s="43"/>
      <c r="AG894" s="43"/>
      <c r="AH894" s="43"/>
      <c r="AI894" s="43"/>
      <c r="AJ894" s="43"/>
      <c r="AK894" s="43"/>
      <c r="AL894" s="43"/>
      <c r="AM894" s="43"/>
      <c r="AN894" s="43"/>
      <c r="AO894" s="43"/>
      <c r="AP894" s="43"/>
      <c r="AQ894" s="43"/>
      <c r="AR894" s="43"/>
      <c r="AS894" s="43"/>
      <c r="AT894" s="43"/>
      <c r="AU894" s="43"/>
      <c r="AV894" s="43"/>
      <c r="AW894" s="43"/>
      <c r="AX894" s="43"/>
      <c r="AY894" s="43"/>
      <c r="AZ894" s="43"/>
      <c r="BA894" s="43"/>
      <c r="BB894" s="43"/>
      <c r="BC894" s="43"/>
      <c r="BD894" s="43"/>
      <c r="BE894" s="43"/>
      <c r="BF894" s="41"/>
      <c r="BG894" s="41"/>
      <c r="BH894" s="43"/>
      <c r="BI894" s="43"/>
      <c r="BJ894" s="43"/>
      <c r="BK894" s="43"/>
      <c r="BL894" s="43"/>
      <c r="BM894" s="43"/>
      <c r="BN894" s="43"/>
      <c r="BO894" s="44"/>
      <c r="BP894" s="41"/>
      <c r="BQ894" s="41"/>
      <c r="BR894" s="41"/>
      <c r="BS894" s="41"/>
      <c r="BT894" s="41"/>
      <c r="BU894" s="44"/>
      <c r="BV894" s="44"/>
      <c r="BW894" s="44"/>
      <c r="BX894" s="42"/>
      <c r="BY894" s="44"/>
      <c r="BZ894" s="44"/>
      <c r="CA894" s="44"/>
      <c r="CB894" s="44"/>
      <c r="CC894" s="44"/>
    </row>
    <row r="895" spans="1:81" s="48" customFormat="1" ht="12.75">
      <c r="A895" s="36">
        <v>17</v>
      </c>
      <c r="B895" s="30" t="s">
        <v>178</v>
      </c>
      <c r="C895" s="30" t="s">
        <v>161</v>
      </c>
      <c r="D895" s="27"/>
      <c r="E895" s="37" t="s">
        <v>2897</v>
      </c>
      <c r="F895" s="78">
        <v>391155.78</v>
      </c>
      <c r="G895" s="37" t="s">
        <v>100</v>
      </c>
      <c r="H895" s="28"/>
      <c r="I895" s="29">
        <v>2016</v>
      </c>
      <c r="J895" s="29"/>
      <c r="K895" s="31"/>
      <c r="L895" s="31"/>
      <c r="M895" s="19"/>
      <c r="N895" s="19"/>
      <c r="O895" s="27"/>
      <c r="P895" s="27"/>
      <c r="Q895" s="27"/>
      <c r="R895" s="27"/>
      <c r="S895" s="19"/>
      <c r="T895" s="27"/>
      <c r="U895" s="27"/>
      <c r="V895" s="19"/>
      <c r="W895" s="19"/>
      <c r="X895" s="19"/>
      <c r="Y895" s="8"/>
      <c r="Z895" s="43"/>
      <c r="AA895" s="43"/>
      <c r="AB895" s="43"/>
      <c r="AC895" s="43"/>
      <c r="AD895" s="43"/>
      <c r="AE895" s="43"/>
      <c r="AF895" s="43"/>
      <c r="AG895" s="43"/>
      <c r="AH895" s="43"/>
      <c r="AI895" s="43"/>
      <c r="AJ895" s="43"/>
      <c r="AK895" s="43"/>
      <c r="AL895" s="43"/>
      <c r="AM895" s="43"/>
      <c r="AN895" s="43"/>
      <c r="AO895" s="43"/>
      <c r="AP895" s="43"/>
      <c r="AQ895" s="43"/>
      <c r="AR895" s="43"/>
      <c r="AS895" s="43"/>
      <c r="AT895" s="43"/>
      <c r="AU895" s="43"/>
      <c r="AV895" s="43"/>
      <c r="AW895" s="43"/>
      <c r="AX895" s="43"/>
      <c r="AY895" s="43"/>
      <c r="AZ895" s="43"/>
      <c r="BA895" s="43"/>
      <c r="BB895" s="43"/>
      <c r="BC895" s="43"/>
      <c r="BD895" s="43"/>
      <c r="BE895" s="43"/>
      <c r="BF895" s="41"/>
      <c r="BG895" s="41"/>
      <c r="BH895" s="43"/>
      <c r="BI895" s="43"/>
      <c r="BJ895" s="43"/>
      <c r="BK895" s="43"/>
      <c r="BL895" s="43"/>
      <c r="BM895" s="43"/>
      <c r="BN895" s="43"/>
      <c r="BO895" s="44"/>
      <c r="BP895" s="41"/>
      <c r="BQ895" s="41"/>
      <c r="BR895" s="41"/>
      <c r="BS895" s="41"/>
      <c r="BT895" s="41"/>
      <c r="BU895" s="44"/>
      <c r="BV895" s="44"/>
      <c r="BW895" s="44"/>
      <c r="BX895" s="42"/>
      <c r="BY895" s="44"/>
      <c r="BZ895" s="44"/>
      <c r="CA895" s="44"/>
      <c r="CB895" s="44"/>
      <c r="CC895" s="44"/>
    </row>
    <row r="896" spans="1:81" s="46" customFormat="1" ht="12.75">
      <c r="A896" s="36">
        <v>18</v>
      </c>
      <c r="B896" s="7" t="s">
        <v>1165</v>
      </c>
      <c r="C896" s="21"/>
      <c r="D896" s="21"/>
      <c r="E896" s="37" t="s">
        <v>2898</v>
      </c>
      <c r="F896" s="78">
        <v>395807.77</v>
      </c>
      <c r="G896" s="37" t="s">
        <v>100</v>
      </c>
      <c r="H896" s="21"/>
      <c r="I896" s="221"/>
      <c r="J896" s="47"/>
      <c r="K896" s="47"/>
      <c r="L896" s="47"/>
      <c r="M896" s="47"/>
      <c r="N896" s="47"/>
      <c r="O896" s="47"/>
      <c r="P896" s="47"/>
      <c r="Q896" s="47"/>
      <c r="R896" s="47"/>
      <c r="S896" s="47"/>
      <c r="T896" s="47"/>
      <c r="U896" s="47"/>
      <c r="V896" s="47"/>
      <c r="W896" s="47"/>
      <c r="X896" s="47"/>
      <c r="Y896" s="47"/>
    </row>
    <row r="897" spans="1:81" s="46" customFormat="1" ht="12.75">
      <c r="A897" s="36">
        <v>19</v>
      </c>
      <c r="B897" s="7" t="s">
        <v>451</v>
      </c>
      <c r="C897" s="21"/>
      <c r="D897" s="21"/>
      <c r="E897" s="37" t="s">
        <v>2898</v>
      </c>
      <c r="F897" s="264" t="s">
        <v>6</v>
      </c>
      <c r="G897" s="37" t="s">
        <v>100</v>
      </c>
      <c r="H897" s="21"/>
      <c r="I897" s="221"/>
      <c r="J897" s="47"/>
      <c r="K897" s="47"/>
      <c r="L897" s="47"/>
      <c r="M897" s="47"/>
      <c r="N897" s="47"/>
      <c r="O897" s="47"/>
      <c r="P897" s="47"/>
      <c r="Q897" s="47"/>
      <c r="R897" s="47"/>
      <c r="S897" s="47"/>
      <c r="T897" s="47"/>
      <c r="U897" s="47"/>
      <c r="V897" s="47"/>
      <c r="W897" s="47"/>
      <c r="X897" s="47"/>
      <c r="Y897" s="47"/>
    </row>
    <row r="898" spans="1:81" s="46" customFormat="1" ht="25.5">
      <c r="A898" s="36">
        <v>20</v>
      </c>
      <c r="B898" s="184" t="s">
        <v>452</v>
      </c>
      <c r="C898" s="21"/>
      <c r="D898" s="21"/>
      <c r="E898" s="37" t="s">
        <v>2898</v>
      </c>
      <c r="F898" s="78">
        <v>203828.9</v>
      </c>
      <c r="G898" s="37" t="s">
        <v>100</v>
      </c>
      <c r="H898" s="21"/>
      <c r="I898" s="221">
        <v>2012</v>
      </c>
      <c r="J898" s="47"/>
      <c r="K898" s="47"/>
      <c r="L898" s="47"/>
      <c r="M898" s="47"/>
      <c r="N898" s="47"/>
      <c r="O898" s="47"/>
      <c r="P898" s="47"/>
      <c r="Q898" s="47"/>
      <c r="R898" s="47"/>
      <c r="S898" s="47"/>
      <c r="T898" s="47"/>
      <c r="U898" s="47"/>
      <c r="V898" s="47"/>
      <c r="W898" s="47"/>
      <c r="X898" s="47"/>
      <c r="Y898" s="47"/>
    </row>
    <row r="899" spans="1:81" s="46" customFormat="1" ht="25.5">
      <c r="A899" s="36">
        <v>21</v>
      </c>
      <c r="B899" s="184" t="s">
        <v>456</v>
      </c>
      <c r="C899" s="21"/>
      <c r="D899" s="21"/>
      <c r="E899" s="37" t="s">
        <v>2898</v>
      </c>
      <c r="F899" s="78">
        <v>11365.2</v>
      </c>
      <c r="G899" s="37" t="s">
        <v>100</v>
      </c>
      <c r="H899" s="21"/>
      <c r="I899" s="221">
        <v>2013</v>
      </c>
      <c r="J899" s="47"/>
      <c r="K899" s="47"/>
      <c r="L899" s="47"/>
      <c r="M899" s="47"/>
      <c r="N899" s="47"/>
      <c r="O899" s="47"/>
      <c r="P899" s="47"/>
      <c r="Q899" s="47"/>
      <c r="R899" s="47"/>
      <c r="S899" s="47"/>
      <c r="T899" s="47"/>
      <c r="U899" s="47"/>
      <c r="V899" s="47"/>
      <c r="W899" s="47"/>
      <c r="X899" s="47"/>
      <c r="Y899" s="47"/>
    </row>
    <row r="900" spans="1:81" s="46" customFormat="1" ht="38.25">
      <c r="A900" s="36">
        <v>22</v>
      </c>
      <c r="B900" s="184" t="s">
        <v>2803</v>
      </c>
      <c r="C900" s="21"/>
      <c r="D900" s="21"/>
      <c r="E900" s="37" t="s">
        <v>2898</v>
      </c>
      <c r="F900" s="78">
        <v>178350</v>
      </c>
      <c r="G900" s="37" t="s">
        <v>100</v>
      </c>
      <c r="H900" s="21"/>
      <c r="I900" s="221">
        <v>2016</v>
      </c>
      <c r="J900" s="47"/>
      <c r="K900" s="47"/>
      <c r="L900" s="47"/>
      <c r="M900" s="47"/>
      <c r="N900" s="47"/>
      <c r="O900" s="47"/>
      <c r="P900" s="47"/>
      <c r="Q900" s="47"/>
      <c r="R900" s="47"/>
      <c r="S900" s="47"/>
      <c r="T900" s="47"/>
      <c r="U900" s="47"/>
      <c r="V900" s="47"/>
      <c r="W900" s="47"/>
      <c r="X900" s="47"/>
      <c r="Y900" s="47"/>
    </row>
    <row r="901" spans="1:81" s="46" customFormat="1" ht="38.25">
      <c r="A901" s="36">
        <v>23</v>
      </c>
      <c r="B901" s="184" t="s">
        <v>2804</v>
      </c>
      <c r="C901" s="21"/>
      <c r="D901" s="21"/>
      <c r="E901" s="37" t="s">
        <v>2898</v>
      </c>
      <c r="F901" s="78">
        <v>98114.04</v>
      </c>
      <c r="G901" s="37" t="s">
        <v>100</v>
      </c>
      <c r="H901" s="21"/>
      <c r="I901" s="221">
        <v>2016</v>
      </c>
      <c r="J901" s="47"/>
      <c r="K901" s="47"/>
      <c r="L901" s="47"/>
      <c r="M901" s="47"/>
      <c r="N901" s="47"/>
      <c r="O901" s="47"/>
      <c r="P901" s="47"/>
      <c r="Q901" s="47"/>
      <c r="R901" s="47"/>
      <c r="S901" s="47"/>
      <c r="T901" s="47"/>
      <c r="U901" s="47"/>
      <c r="V901" s="47"/>
      <c r="W901" s="47"/>
      <c r="X901" s="47"/>
      <c r="Y901" s="47"/>
    </row>
    <row r="902" spans="1:81" s="46" customFormat="1" ht="12.75">
      <c r="A902" s="36">
        <v>24</v>
      </c>
      <c r="B902" s="184" t="s">
        <v>455</v>
      </c>
      <c r="C902" s="21"/>
      <c r="D902" s="21"/>
      <c r="E902" s="37" t="s">
        <v>2898</v>
      </c>
      <c r="F902" s="78">
        <v>10650</v>
      </c>
      <c r="G902" s="37" t="s">
        <v>100</v>
      </c>
      <c r="H902" s="21"/>
      <c r="I902" s="221">
        <v>2016</v>
      </c>
      <c r="J902" s="47"/>
      <c r="K902" s="47"/>
      <c r="L902" s="47"/>
      <c r="M902" s="47"/>
      <c r="N902" s="47"/>
      <c r="O902" s="47"/>
      <c r="P902" s="47"/>
      <c r="Q902" s="47"/>
      <c r="R902" s="47"/>
      <c r="S902" s="47"/>
      <c r="T902" s="47"/>
      <c r="U902" s="47"/>
      <c r="V902" s="47"/>
      <c r="W902" s="47"/>
      <c r="X902" s="47"/>
      <c r="Y902" s="47"/>
    </row>
    <row r="903" spans="1:81" s="46" customFormat="1" ht="25.5">
      <c r="A903" s="36">
        <v>25</v>
      </c>
      <c r="B903" s="184" t="s">
        <v>450</v>
      </c>
      <c r="C903" s="21"/>
      <c r="D903" s="21"/>
      <c r="E903" s="37" t="s">
        <v>2898</v>
      </c>
      <c r="F903" s="78"/>
      <c r="G903" s="37" t="s">
        <v>100</v>
      </c>
      <c r="H903" s="21"/>
      <c r="I903" s="221">
        <v>2017</v>
      </c>
      <c r="J903" s="47"/>
      <c r="K903" s="47"/>
      <c r="L903" s="47"/>
      <c r="M903" s="47"/>
      <c r="N903" s="47"/>
      <c r="O903" s="47"/>
      <c r="P903" s="47"/>
      <c r="Q903" s="47"/>
      <c r="R903" s="47"/>
      <c r="S903" s="47"/>
      <c r="T903" s="47"/>
      <c r="U903" s="47"/>
      <c r="V903" s="47"/>
      <c r="W903" s="47"/>
      <c r="X903" s="47"/>
      <c r="Y903" s="47"/>
    </row>
    <row r="904" spans="1:81" s="46" customFormat="1" ht="12.75">
      <c r="A904" s="36">
        <v>26</v>
      </c>
      <c r="B904" s="184" t="s">
        <v>453</v>
      </c>
      <c r="C904" s="21"/>
      <c r="D904" s="21"/>
      <c r="E904" s="37" t="s">
        <v>2898</v>
      </c>
      <c r="F904" s="78">
        <v>19680</v>
      </c>
      <c r="G904" s="37" t="s">
        <v>100</v>
      </c>
      <c r="H904" s="21"/>
      <c r="I904" s="221">
        <v>2019</v>
      </c>
      <c r="J904" s="47"/>
      <c r="K904" s="47"/>
      <c r="L904" s="47"/>
      <c r="M904" s="47"/>
      <c r="N904" s="47"/>
      <c r="O904" s="47"/>
      <c r="P904" s="47"/>
      <c r="Q904" s="47"/>
      <c r="R904" s="47"/>
      <c r="S904" s="47"/>
      <c r="T904" s="47"/>
      <c r="U904" s="47"/>
      <c r="V904" s="47"/>
      <c r="W904" s="47"/>
      <c r="X904" s="47"/>
      <c r="Y904" s="47"/>
    </row>
    <row r="905" spans="1:81" s="46" customFormat="1" ht="12.75">
      <c r="A905" s="36">
        <v>27</v>
      </c>
      <c r="B905" s="184" t="s">
        <v>454</v>
      </c>
      <c r="C905" s="21"/>
      <c r="D905" s="21"/>
      <c r="E905" s="37" t="s">
        <v>2898</v>
      </c>
      <c r="F905" s="78">
        <v>29274</v>
      </c>
      <c r="G905" s="37" t="s">
        <v>100</v>
      </c>
      <c r="H905" s="21"/>
      <c r="I905" s="221">
        <v>2019</v>
      </c>
      <c r="J905" s="47"/>
      <c r="K905" s="47"/>
      <c r="L905" s="47"/>
      <c r="M905" s="47"/>
      <c r="N905" s="47"/>
      <c r="O905" s="47"/>
      <c r="P905" s="47"/>
      <c r="Q905" s="47"/>
      <c r="R905" s="47"/>
      <c r="S905" s="47"/>
      <c r="T905" s="47"/>
      <c r="U905" s="47"/>
      <c r="V905" s="47"/>
      <c r="W905" s="47"/>
      <c r="X905" s="47"/>
      <c r="Y905" s="47"/>
    </row>
    <row r="906" spans="1:81" s="32" customFormat="1" ht="15">
      <c r="A906" s="318"/>
      <c r="F906" s="269"/>
      <c r="G906" s="108"/>
    </row>
    <row r="907" spans="1:81" s="32" customFormat="1" ht="15">
      <c r="A907" s="318"/>
      <c r="F907" s="269"/>
      <c r="G907" s="108"/>
    </row>
    <row r="908" spans="1:81" s="24" customFormat="1">
      <c r="A908" s="112">
        <v>52</v>
      </c>
      <c r="B908" s="111" t="s">
        <v>682</v>
      </c>
      <c r="C908" s="79"/>
      <c r="D908" s="23"/>
      <c r="E908" s="23"/>
      <c r="F908" s="262"/>
      <c r="G908" s="43"/>
      <c r="H908" s="23"/>
      <c r="I908" s="23"/>
      <c r="J908" s="23"/>
      <c r="K908" s="23"/>
      <c r="L908" s="23"/>
      <c r="M908" s="23"/>
      <c r="N908" s="23"/>
      <c r="O908" s="23"/>
      <c r="P908" s="23"/>
      <c r="Q908" s="23"/>
    </row>
    <row r="909" spans="1:81" s="25" customFormat="1" ht="12.75" customHeight="1">
      <c r="A909" s="316" t="s">
        <v>0</v>
      </c>
      <c r="B909" s="275" t="s">
        <v>48</v>
      </c>
      <c r="C909" s="275" t="s">
        <v>27</v>
      </c>
      <c r="D909" s="275" t="s">
        <v>148</v>
      </c>
      <c r="E909" s="275" t="s">
        <v>2916</v>
      </c>
      <c r="F909" s="275" t="s">
        <v>2907</v>
      </c>
      <c r="G909" s="275" t="s">
        <v>19</v>
      </c>
      <c r="H909" s="275" t="s">
        <v>49</v>
      </c>
      <c r="I909" s="275" t="s">
        <v>50</v>
      </c>
      <c r="J909" s="275" t="s">
        <v>1147</v>
      </c>
      <c r="K909" s="275" t="s">
        <v>51</v>
      </c>
      <c r="L909" s="275"/>
      <c r="M909" s="275"/>
      <c r="N909" s="275"/>
      <c r="O909" s="275" t="s">
        <v>52</v>
      </c>
      <c r="P909" s="275"/>
      <c r="Q909" s="275"/>
      <c r="R909" s="275"/>
      <c r="S909" s="275" t="s">
        <v>53</v>
      </c>
      <c r="T909" s="275" t="s">
        <v>54</v>
      </c>
      <c r="U909" s="275" t="s">
        <v>55</v>
      </c>
      <c r="V909" s="275" t="s">
        <v>56</v>
      </c>
      <c r="W909" s="275" t="s">
        <v>57</v>
      </c>
      <c r="X909" s="275" t="s">
        <v>159</v>
      </c>
      <c r="Y909" s="275" t="s">
        <v>72</v>
      </c>
      <c r="Z909" s="294" t="s">
        <v>58</v>
      </c>
      <c r="AA909" s="294" t="s">
        <v>167</v>
      </c>
      <c r="AB909" s="294"/>
      <c r="AC909" s="294"/>
      <c r="AD909" s="294"/>
      <c r="AE909" s="294"/>
      <c r="AF909" s="294"/>
      <c r="AG909" s="294" t="s">
        <v>164</v>
      </c>
      <c r="AH909" s="294"/>
      <c r="AI909" s="294"/>
      <c r="AJ909" s="294" t="s">
        <v>59</v>
      </c>
      <c r="AK909" s="294"/>
      <c r="AL909" s="294" t="s">
        <v>60</v>
      </c>
      <c r="AM909" s="294"/>
      <c r="AN909" s="294" t="s">
        <v>302</v>
      </c>
      <c r="AO909" s="294"/>
      <c r="AP909" s="294"/>
      <c r="AQ909" s="294"/>
      <c r="AR909" s="294"/>
      <c r="AS909" s="294"/>
      <c r="AT909" s="294"/>
      <c r="AU909" s="294"/>
      <c r="AV909" s="294"/>
      <c r="AW909" s="294"/>
      <c r="AX909" s="294"/>
      <c r="AY909" s="294"/>
      <c r="AZ909" s="297" t="s">
        <v>5</v>
      </c>
      <c r="BA909" s="297"/>
      <c r="BB909" s="297"/>
      <c r="BC909" s="297"/>
      <c r="BD909" s="297"/>
      <c r="BE909" s="297"/>
      <c r="BF909" s="297"/>
      <c r="BG909" s="297"/>
      <c r="BH909" s="297"/>
      <c r="BI909" s="297"/>
      <c r="BJ909" s="297"/>
      <c r="BK909" s="297"/>
      <c r="BL909" s="297"/>
      <c r="BM909" s="297"/>
      <c r="BN909" s="299" t="s">
        <v>61</v>
      </c>
      <c r="BO909" s="299"/>
      <c r="BP909" s="299"/>
      <c r="BQ909" s="299"/>
      <c r="BR909" s="299"/>
      <c r="BS909" s="299"/>
      <c r="BT909" s="299"/>
      <c r="BU909" s="299"/>
      <c r="BV909" s="299"/>
      <c r="BW909" s="299"/>
      <c r="BX909" s="299"/>
      <c r="BY909" s="299"/>
      <c r="BZ909" s="299"/>
      <c r="CA909" s="299"/>
      <c r="CB909" s="299"/>
      <c r="CC909" s="299"/>
    </row>
    <row r="910" spans="1:81" s="26" customFormat="1" ht="77.25" thickBot="1">
      <c r="A910" s="317"/>
      <c r="B910" s="276"/>
      <c r="C910" s="276"/>
      <c r="D910" s="276"/>
      <c r="E910" s="276"/>
      <c r="F910" s="276"/>
      <c r="G910" s="276"/>
      <c r="H910" s="276"/>
      <c r="I910" s="276"/>
      <c r="J910" s="276"/>
      <c r="K910" s="224" t="s">
        <v>62</v>
      </c>
      <c r="L910" s="224" t="s">
        <v>63</v>
      </c>
      <c r="M910" s="224" t="s">
        <v>64</v>
      </c>
      <c r="N910" s="224" t="s">
        <v>65</v>
      </c>
      <c r="O910" s="224" t="s">
        <v>66</v>
      </c>
      <c r="P910" s="224" t="s">
        <v>67</v>
      </c>
      <c r="Q910" s="224" t="s">
        <v>68</v>
      </c>
      <c r="R910" s="224" t="s">
        <v>69</v>
      </c>
      <c r="S910" s="276"/>
      <c r="T910" s="276"/>
      <c r="U910" s="276"/>
      <c r="V910" s="276"/>
      <c r="W910" s="276"/>
      <c r="X910" s="276"/>
      <c r="Y910" s="276"/>
      <c r="Z910" s="295"/>
      <c r="AA910" s="296" t="s">
        <v>28</v>
      </c>
      <c r="AB910" s="296" t="s">
        <v>165</v>
      </c>
      <c r="AC910" s="296" t="s">
        <v>166</v>
      </c>
      <c r="AD910" s="296" t="s">
        <v>70</v>
      </c>
      <c r="AE910" s="296" t="s">
        <v>71</v>
      </c>
      <c r="AF910" s="296" t="s">
        <v>72</v>
      </c>
      <c r="AG910" s="296" t="s">
        <v>73</v>
      </c>
      <c r="AH910" s="296" t="s">
        <v>30</v>
      </c>
      <c r="AI910" s="296" t="s">
        <v>72</v>
      </c>
      <c r="AJ910" s="296" t="s">
        <v>29</v>
      </c>
      <c r="AK910" s="296" t="s">
        <v>72</v>
      </c>
      <c r="AL910" s="296" t="s">
        <v>74</v>
      </c>
      <c r="AM910" s="296" t="s">
        <v>75</v>
      </c>
      <c r="AN910" s="296" t="s">
        <v>76</v>
      </c>
      <c r="AO910" s="296" t="s">
        <v>77</v>
      </c>
      <c r="AP910" s="296" t="s">
        <v>78</v>
      </c>
      <c r="AQ910" s="296" t="s">
        <v>79</v>
      </c>
      <c r="AR910" s="296" t="s">
        <v>80</v>
      </c>
      <c r="AS910" s="296" t="s">
        <v>81</v>
      </c>
      <c r="AT910" s="296" t="s">
        <v>82</v>
      </c>
      <c r="AU910" s="296" t="s">
        <v>303</v>
      </c>
      <c r="AV910" s="296" t="s">
        <v>83</v>
      </c>
      <c r="AW910" s="296" t="s">
        <v>84</v>
      </c>
      <c r="AX910" s="296" t="s">
        <v>85</v>
      </c>
      <c r="AY910" s="296" t="s">
        <v>169</v>
      </c>
      <c r="AZ910" s="298" t="s">
        <v>86</v>
      </c>
      <c r="BA910" s="298" t="s">
        <v>87</v>
      </c>
      <c r="BB910" s="298" t="s">
        <v>88</v>
      </c>
      <c r="BC910" s="298" t="s">
        <v>89</v>
      </c>
      <c r="BD910" s="298" t="s">
        <v>90</v>
      </c>
      <c r="BE910" s="298" t="s">
        <v>162</v>
      </c>
      <c r="BF910" s="298" t="s">
        <v>149</v>
      </c>
      <c r="BG910" s="298" t="s">
        <v>150</v>
      </c>
      <c r="BH910" s="298" t="s">
        <v>20</v>
      </c>
      <c r="BI910" s="298" t="s">
        <v>21</v>
      </c>
      <c r="BJ910" s="298" t="s">
        <v>22</v>
      </c>
      <c r="BK910" s="298" t="s">
        <v>91</v>
      </c>
      <c r="BL910" s="298" t="s">
        <v>23</v>
      </c>
      <c r="BM910" s="298" t="s">
        <v>24</v>
      </c>
      <c r="BN910" s="300" t="s">
        <v>25</v>
      </c>
      <c r="BO910" s="300" t="s">
        <v>18</v>
      </c>
      <c r="BP910" s="300" t="s">
        <v>151</v>
      </c>
      <c r="BQ910" s="300" t="s">
        <v>152</v>
      </c>
      <c r="BR910" s="300" t="s">
        <v>153</v>
      </c>
      <c r="BS910" s="300" t="s">
        <v>154</v>
      </c>
      <c r="BT910" s="300" t="s">
        <v>155</v>
      </c>
      <c r="BU910" s="300" t="s">
        <v>92</v>
      </c>
      <c r="BV910" s="300" t="s">
        <v>93</v>
      </c>
      <c r="BW910" s="300" t="s">
        <v>94</v>
      </c>
      <c r="BX910" s="300" t="s">
        <v>156</v>
      </c>
      <c r="BY910" s="300" t="s">
        <v>95</v>
      </c>
      <c r="BZ910" s="300" t="s">
        <v>163</v>
      </c>
      <c r="CA910" s="300" t="s">
        <v>96</v>
      </c>
      <c r="CB910" s="300" t="s">
        <v>97</v>
      </c>
      <c r="CC910" s="300" t="s">
        <v>24</v>
      </c>
    </row>
    <row r="911" spans="1:81" s="124" customFormat="1" ht="13.5" thickTop="1">
      <c r="A911" s="36">
        <v>1</v>
      </c>
      <c r="B911" s="76" t="s">
        <v>855</v>
      </c>
      <c r="C911" s="76" t="s">
        <v>549</v>
      </c>
      <c r="D911" s="37"/>
      <c r="E911" s="33" t="s">
        <v>2896</v>
      </c>
      <c r="F911" s="78">
        <v>7339500</v>
      </c>
      <c r="G911" s="37" t="s">
        <v>157</v>
      </c>
      <c r="H911" s="39">
        <v>2097</v>
      </c>
      <c r="I911" s="38">
        <v>1980</v>
      </c>
      <c r="J911" s="38"/>
      <c r="K911" s="40"/>
      <c r="L911" s="40"/>
      <c r="M911" s="4"/>
      <c r="N911" s="4"/>
      <c r="O911" s="37" t="s">
        <v>795</v>
      </c>
      <c r="P911" s="37" t="s">
        <v>835</v>
      </c>
      <c r="Q911" s="37" t="s">
        <v>877</v>
      </c>
      <c r="R911" s="37" t="s">
        <v>108</v>
      </c>
      <c r="S911" s="4"/>
      <c r="T911" s="37"/>
      <c r="U911" s="37"/>
      <c r="V911" s="4"/>
      <c r="W911" s="4"/>
      <c r="X911" s="4"/>
      <c r="Y911" s="77"/>
      <c r="Z911" s="4"/>
      <c r="AA911" s="4"/>
      <c r="AB911" s="4"/>
      <c r="AC911" s="4"/>
      <c r="AD911" s="4"/>
      <c r="AE911" s="4"/>
      <c r="AF911" s="4"/>
      <c r="AG911" s="4"/>
      <c r="AH911" s="4"/>
      <c r="AI911" s="4"/>
      <c r="AJ911" s="4"/>
      <c r="AK911" s="4"/>
      <c r="AL911" s="4"/>
      <c r="AM911" s="4"/>
      <c r="AN911" s="4"/>
      <c r="AO911" s="4"/>
      <c r="AP911" s="4"/>
      <c r="AQ911" s="4"/>
      <c r="AR911" s="4"/>
      <c r="AS911" s="4"/>
      <c r="AT911" s="4"/>
      <c r="AU911" s="4"/>
      <c r="AV911" s="4"/>
      <c r="AW911" s="4"/>
      <c r="AX911" s="4"/>
      <c r="AY911" s="4"/>
      <c r="AZ911" s="4"/>
      <c r="BA911" s="4"/>
      <c r="BB911" s="4"/>
      <c r="BC911" s="4"/>
      <c r="BD911" s="4"/>
      <c r="BE911" s="4"/>
      <c r="BF911" s="37"/>
      <c r="BG911" s="37"/>
      <c r="BH911" s="4"/>
      <c r="BI911" s="4"/>
      <c r="BJ911" s="4"/>
      <c r="BK911" s="4"/>
      <c r="BL911" s="4"/>
      <c r="BM911" s="4"/>
      <c r="BN911" s="4"/>
      <c r="BO911" s="77"/>
      <c r="BP911" s="37"/>
      <c r="BQ911" s="37"/>
      <c r="BR911" s="37"/>
      <c r="BS911" s="37"/>
      <c r="BT911" s="37"/>
      <c r="BU911" s="77"/>
      <c r="BV911" s="77"/>
      <c r="BW911" s="77"/>
      <c r="BX911" s="38"/>
      <c r="BY911" s="77"/>
      <c r="BZ911" s="77"/>
      <c r="CA911" s="77"/>
      <c r="CB911" s="77"/>
      <c r="CC911" s="77"/>
    </row>
    <row r="912" spans="1:81" s="124" customFormat="1" ht="12.75">
      <c r="A912" s="36">
        <v>2</v>
      </c>
      <c r="B912" s="76" t="s">
        <v>855</v>
      </c>
      <c r="C912" s="76" t="s">
        <v>2776</v>
      </c>
      <c r="D912" s="37"/>
      <c r="E912" s="33" t="s">
        <v>2896</v>
      </c>
      <c r="F912" s="78">
        <v>2660000</v>
      </c>
      <c r="G912" s="37" t="s">
        <v>157</v>
      </c>
      <c r="H912" s="39">
        <v>760</v>
      </c>
      <c r="I912" s="38">
        <v>1900</v>
      </c>
      <c r="J912" s="38"/>
      <c r="K912" s="40"/>
      <c r="L912" s="40"/>
      <c r="M912" s="4"/>
      <c r="N912" s="4"/>
      <c r="O912" s="37" t="s">
        <v>795</v>
      </c>
      <c r="P912" s="37" t="s">
        <v>817</v>
      </c>
      <c r="Q912" s="37" t="s">
        <v>800</v>
      </c>
      <c r="R912" s="37" t="s">
        <v>108</v>
      </c>
      <c r="S912" s="4"/>
      <c r="T912" s="37"/>
      <c r="U912" s="37"/>
      <c r="V912" s="4"/>
      <c r="W912" s="4"/>
      <c r="X912" s="4"/>
      <c r="Y912" s="77"/>
      <c r="Z912" s="4"/>
      <c r="AA912" s="4"/>
      <c r="AB912" s="4"/>
      <c r="AC912" s="4"/>
      <c r="AD912" s="4"/>
      <c r="AE912" s="4"/>
      <c r="AF912" s="4"/>
      <c r="AG912" s="4"/>
      <c r="AH912" s="4"/>
      <c r="AI912" s="4"/>
      <c r="AJ912" s="4"/>
      <c r="AK912" s="4"/>
      <c r="AL912" s="4"/>
      <c r="AM912" s="4"/>
      <c r="AN912" s="4"/>
      <c r="AO912" s="4"/>
      <c r="AP912" s="4"/>
      <c r="AQ912" s="4"/>
      <c r="AR912" s="4"/>
      <c r="AS912" s="4"/>
      <c r="AT912" s="4"/>
      <c r="AU912" s="4"/>
      <c r="AV912" s="4"/>
      <c r="AW912" s="4"/>
      <c r="AX912" s="4"/>
      <c r="AY912" s="4"/>
      <c r="AZ912" s="4"/>
      <c r="BA912" s="4"/>
      <c r="BB912" s="4"/>
      <c r="BC912" s="4"/>
      <c r="BD912" s="4"/>
      <c r="BE912" s="4"/>
      <c r="BF912" s="37"/>
      <c r="BG912" s="37"/>
      <c r="BH912" s="4"/>
      <c r="BI912" s="4"/>
      <c r="BJ912" s="4"/>
      <c r="BK912" s="4"/>
      <c r="BL912" s="4"/>
      <c r="BM912" s="4"/>
      <c r="BN912" s="4"/>
      <c r="BO912" s="77"/>
      <c r="BP912" s="37"/>
      <c r="BQ912" s="37"/>
      <c r="BR912" s="37"/>
      <c r="BS912" s="37"/>
      <c r="BT912" s="37"/>
      <c r="BU912" s="77"/>
      <c r="BV912" s="77"/>
      <c r="BW912" s="77"/>
      <c r="BX912" s="38"/>
      <c r="BY912" s="77"/>
      <c r="BZ912" s="77"/>
      <c r="CA912" s="77"/>
      <c r="CB912" s="77"/>
      <c r="CC912" s="77"/>
    </row>
    <row r="913" spans="1:81" s="124" customFormat="1" ht="12.75">
      <c r="A913" s="36">
        <v>3</v>
      </c>
      <c r="B913" s="76" t="s">
        <v>855</v>
      </c>
      <c r="C913" s="76" t="s">
        <v>2777</v>
      </c>
      <c r="D913" s="37"/>
      <c r="E913" s="33" t="s">
        <v>2896</v>
      </c>
      <c r="F913" s="78">
        <v>12740000</v>
      </c>
      <c r="G913" s="37" t="s">
        <v>157</v>
      </c>
      <c r="H913" s="39">
        <v>3640</v>
      </c>
      <c r="I913" s="38">
        <v>1957</v>
      </c>
      <c r="J913" s="38"/>
      <c r="K913" s="40"/>
      <c r="L913" s="40"/>
      <c r="M913" s="4"/>
      <c r="N913" s="4"/>
      <c r="O913" s="37" t="s">
        <v>795</v>
      </c>
      <c r="P913" s="37" t="s">
        <v>835</v>
      </c>
      <c r="Q913" s="37" t="s">
        <v>877</v>
      </c>
      <c r="R913" s="37" t="s">
        <v>796</v>
      </c>
      <c r="S913" s="4"/>
      <c r="T913" s="37"/>
      <c r="U913" s="37"/>
      <c r="V913" s="4"/>
      <c r="W913" s="4"/>
      <c r="X913" s="4"/>
      <c r="Y913" s="77"/>
      <c r="Z913" s="4"/>
      <c r="AA913" s="4"/>
      <c r="AB913" s="4"/>
      <c r="AC913" s="4"/>
      <c r="AD913" s="4"/>
      <c r="AE913" s="4"/>
      <c r="AF913" s="4"/>
      <c r="AG913" s="4"/>
      <c r="AH913" s="4"/>
      <c r="AI913" s="4"/>
      <c r="AJ913" s="4"/>
      <c r="AK913" s="4"/>
      <c r="AL913" s="4"/>
      <c r="AM913" s="4"/>
      <c r="AN913" s="4"/>
      <c r="AO913" s="4"/>
      <c r="AP913" s="4"/>
      <c r="AQ913" s="4"/>
      <c r="AR913" s="4"/>
      <c r="AS913" s="4"/>
      <c r="AT913" s="4"/>
      <c r="AU913" s="4"/>
      <c r="AV913" s="4"/>
      <c r="AW913" s="4"/>
      <c r="AX913" s="4"/>
      <c r="AY913" s="4"/>
      <c r="AZ913" s="4"/>
      <c r="BA913" s="4"/>
      <c r="BB913" s="4"/>
      <c r="BC913" s="4"/>
      <c r="BD913" s="4"/>
      <c r="BE913" s="4"/>
      <c r="BF913" s="37"/>
      <c r="BG913" s="37"/>
      <c r="BH913" s="4"/>
      <c r="BI913" s="4"/>
      <c r="BJ913" s="4"/>
      <c r="BK913" s="4"/>
      <c r="BL913" s="4"/>
      <c r="BM913" s="4"/>
      <c r="BN913" s="4"/>
      <c r="BO913" s="77"/>
      <c r="BP913" s="37"/>
      <c r="BQ913" s="37"/>
      <c r="BR913" s="37"/>
      <c r="BS913" s="37"/>
      <c r="BT913" s="37"/>
      <c r="BU913" s="77"/>
      <c r="BV913" s="77"/>
      <c r="BW913" s="77"/>
      <c r="BX913" s="38"/>
      <c r="BY913" s="77"/>
      <c r="BZ913" s="77"/>
      <c r="CA913" s="77"/>
      <c r="CB913" s="77"/>
      <c r="CC913" s="77"/>
    </row>
    <row r="914" spans="1:81" s="124" customFormat="1" ht="12.75">
      <c r="A914" s="36">
        <v>4</v>
      </c>
      <c r="B914" s="76" t="s">
        <v>2856</v>
      </c>
      <c r="C914" s="76"/>
      <c r="D914" s="37"/>
      <c r="E914" s="33" t="s">
        <v>2899</v>
      </c>
      <c r="F914" s="272" t="s">
        <v>6</v>
      </c>
      <c r="G914" s="27" t="s">
        <v>6</v>
      </c>
      <c r="H914" s="39"/>
      <c r="I914" s="38">
        <v>1900</v>
      </c>
      <c r="J914" s="38"/>
      <c r="K914" s="40"/>
      <c r="L914" s="40"/>
      <c r="M914" s="4"/>
      <c r="N914" s="4"/>
      <c r="O914" s="37"/>
      <c r="P914" s="37"/>
      <c r="Q914" s="37"/>
      <c r="R914" s="37"/>
      <c r="S914" s="4"/>
      <c r="T914" s="37"/>
      <c r="U914" s="37"/>
      <c r="V914" s="4"/>
      <c r="W914" s="4"/>
      <c r="X914" s="4"/>
      <c r="Y914" s="77"/>
      <c r="Z914" s="4"/>
      <c r="AA914" s="4" t="s">
        <v>109</v>
      </c>
      <c r="AB914" s="4"/>
      <c r="AC914" s="4"/>
      <c r="AD914" s="4"/>
      <c r="AE914" s="4"/>
      <c r="AF914" s="4"/>
      <c r="AG914" s="4"/>
      <c r="AH914" s="4"/>
      <c r="AI914" s="4"/>
      <c r="AJ914" s="4"/>
      <c r="AK914" s="4"/>
      <c r="AL914" s="4"/>
      <c r="AM914" s="4"/>
      <c r="AN914" s="4"/>
      <c r="AO914" s="4"/>
      <c r="AP914" s="4"/>
      <c r="AQ914" s="4"/>
      <c r="AR914" s="4"/>
      <c r="AS914" s="4"/>
      <c r="AT914" s="4"/>
      <c r="AU914" s="4"/>
      <c r="AV914" s="4"/>
      <c r="AW914" s="4"/>
      <c r="AX914" s="4"/>
      <c r="AY914" s="4"/>
      <c r="AZ914" s="4"/>
      <c r="BA914" s="4"/>
      <c r="BB914" s="4"/>
      <c r="BC914" s="4"/>
      <c r="BD914" s="4"/>
      <c r="BE914" s="4"/>
      <c r="BF914" s="37"/>
      <c r="BG914" s="37"/>
      <c r="BH914" s="4"/>
      <c r="BI914" s="4"/>
      <c r="BJ914" s="4"/>
      <c r="BK914" s="4"/>
      <c r="BL914" s="4"/>
      <c r="BM914" s="4"/>
      <c r="BN914" s="4"/>
      <c r="BO914" s="77"/>
      <c r="BP914" s="37"/>
      <c r="BQ914" s="37"/>
      <c r="BR914" s="37"/>
      <c r="BS914" s="37"/>
      <c r="BT914" s="37"/>
      <c r="BU914" s="77"/>
      <c r="BV914" s="77"/>
      <c r="BW914" s="77"/>
      <c r="BX914" s="38"/>
      <c r="BY914" s="77"/>
      <c r="BZ914" s="77"/>
      <c r="CA914" s="77"/>
      <c r="CB914" s="77"/>
      <c r="CC914" s="77"/>
    </row>
    <row r="915" spans="1:81" s="124" customFormat="1" ht="12.75">
      <c r="A915" s="36">
        <v>5</v>
      </c>
      <c r="B915" s="76" t="s">
        <v>2805</v>
      </c>
      <c r="C915" s="76" t="s">
        <v>549</v>
      </c>
      <c r="D915" s="37"/>
      <c r="E915" s="33" t="s">
        <v>2896</v>
      </c>
      <c r="F915" s="78">
        <v>82890</v>
      </c>
      <c r="G915" s="37" t="s">
        <v>157</v>
      </c>
      <c r="H915" s="39">
        <v>55.26</v>
      </c>
      <c r="I915" s="38">
        <v>2012</v>
      </c>
      <c r="J915" s="38"/>
      <c r="K915" s="40"/>
      <c r="L915" s="40"/>
      <c r="M915" s="4"/>
      <c r="N915" s="4"/>
      <c r="O915" s="37" t="s">
        <v>2778</v>
      </c>
      <c r="P915" s="37" t="s">
        <v>6</v>
      </c>
      <c r="Q915" s="37" t="s">
        <v>6</v>
      </c>
      <c r="R915" s="37" t="s">
        <v>2779</v>
      </c>
      <c r="S915" s="4"/>
      <c r="T915" s="37"/>
      <c r="U915" s="37"/>
      <c r="V915" s="4"/>
      <c r="W915" s="4"/>
      <c r="X915" s="4"/>
      <c r="Y915" s="77"/>
      <c r="Z915" s="4"/>
      <c r="AA915" s="4"/>
      <c r="AB915" s="4"/>
      <c r="AC915" s="4"/>
      <c r="AD915" s="4"/>
      <c r="AE915" s="4"/>
      <c r="AF915" s="4"/>
      <c r="AG915" s="4"/>
      <c r="AH915" s="4"/>
      <c r="AI915" s="4"/>
      <c r="AJ915" s="4"/>
      <c r="AK915" s="4"/>
      <c r="AL915" s="4"/>
      <c r="AM915" s="4"/>
      <c r="AN915" s="4"/>
      <c r="AO915" s="4"/>
      <c r="AP915" s="4"/>
      <c r="AQ915" s="4"/>
      <c r="AR915" s="4"/>
      <c r="AS915" s="4"/>
      <c r="AT915" s="4"/>
      <c r="AU915" s="4"/>
      <c r="AV915" s="4"/>
      <c r="AW915" s="4"/>
      <c r="AX915" s="4"/>
      <c r="AY915" s="4"/>
      <c r="AZ915" s="4"/>
      <c r="BA915" s="4"/>
      <c r="BB915" s="4"/>
      <c r="BC915" s="4"/>
      <c r="BD915" s="4"/>
      <c r="BE915" s="4"/>
      <c r="BF915" s="37"/>
      <c r="BG915" s="37"/>
      <c r="BH915" s="4"/>
      <c r="BI915" s="4"/>
      <c r="BJ915" s="4"/>
      <c r="BK915" s="4"/>
      <c r="BL915" s="4"/>
      <c r="BM915" s="4"/>
      <c r="BN915" s="4"/>
      <c r="BO915" s="77"/>
      <c r="BP915" s="37"/>
      <c r="BQ915" s="37"/>
      <c r="BR915" s="37"/>
      <c r="BS915" s="37"/>
      <c r="BT915" s="37"/>
      <c r="BU915" s="77"/>
      <c r="BV915" s="77"/>
      <c r="BW915" s="77"/>
      <c r="BX915" s="38"/>
      <c r="BY915" s="77"/>
      <c r="BZ915" s="77"/>
      <c r="CA915" s="77"/>
      <c r="CB915" s="77"/>
      <c r="CC915" s="77"/>
    </row>
    <row r="916" spans="1:81" s="48" customFormat="1" ht="12.75">
      <c r="A916" s="36">
        <v>6</v>
      </c>
      <c r="B916" s="30" t="s">
        <v>878</v>
      </c>
      <c r="C916" s="30"/>
      <c r="D916" s="27"/>
      <c r="E916" s="37" t="s">
        <v>2897</v>
      </c>
      <c r="F916" s="45">
        <v>8811</v>
      </c>
      <c r="G916" s="27" t="s">
        <v>100</v>
      </c>
      <c r="H916" s="28"/>
      <c r="I916" s="29">
        <v>1970</v>
      </c>
      <c r="J916" s="29"/>
      <c r="K916" s="31"/>
      <c r="L916" s="31"/>
      <c r="M916" s="19"/>
      <c r="N916" s="19"/>
      <c r="O916" s="27"/>
      <c r="P916" s="27"/>
      <c r="Q916" s="27"/>
      <c r="R916" s="27"/>
      <c r="S916" s="19"/>
      <c r="T916" s="27"/>
      <c r="U916" s="27"/>
      <c r="V916" s="19"/>
      <c r="W916" s="19"/>
      <c r="X916" s="19"/>
      <c r="Y916" s="8"/>
      <c r="Z916" s="43"/>
      <c r="AA916" s="43"/>
      <c r="AB916" s="43"/>
      <c r="AC916" s="43"/>
      <c r="AD916" s="43"/>
      <c r="AE916" s="43"/>
      <c r="AF916" s="43"/>
      <c r="AG916" s="43"/>
      <c r="AH916" s="43"/>
      <c r="AI916" s="43"/>
      <c r="AJ916" s="43"/>
      <c r="AK916" s="43"/>
      <c r="AL916" s="43"/>
      <c r="AM916" s="43"/>
      <c r="AN916" s="43"/>
      <c r="AO916" s="43"/>
      <c r="AP916" s="43"/>
      <c r="AQ916" s="43"/>
      <c r="AR916" s="43"/>
      <c r="AS916" s="43"/>
      <c r="AT916" s="43"/>
      <c r="AU916" s="43"/>
      <c r="AV916" s="43"/>
      <c r="AW916" s="43"/>
      <c r="AX916" s="43"/>
      <c r="AY916" s="43"/>
      <c r="AZ916" s="43"/>
      <c r="BA916" s="43"/>
      <c r="BB916" s="43"/>
      <c r="BC916" s="43"/>
      <c r="BD916" s="43"/>
      <c r="BE916" s="43"/>
      <c r="BF916" s="41"/>
      <c r="BG916" s="41"/>
      <c r="BH916" s="43"/>
      <c r="BI916" s="43"/>
      <c r="BJ916" s="43"/>
      <c r="BK916" s="43"/>
      <c r="BL916" s="43"/>
      <c r="BM916" s="43"/>
      <c r="BN916" s="43"/>
      <c r="BO916" s="44"/>
      <c r="BP916" s="41"/>
      <c r="BQ916" s="41"/>
      <c r="BR916" s="41"/>
      <c r="BS916" s="41"/>
      <c r="BT916" s="41"/>
      <c r="BU916" s="44"/>
      <c r="BV916" s="44"/>
      <c r="BW916" s="44"/>
      <c r="BX916" s="42"/>
      <c r="BY916" s="44"/>
      <c r="BZ916" s="44"/>
      <c r="CA916" s="44"/>
      <c r="CB916" s="44"/>
      <c r="CC916" s="44"/>
    </row>
    <row r="917" spans="1:81" s="48" customFormat="1" ht="12.75">
      <c r="A917" s="36">
        <v>7</v>
      </c>
      <c r="B917" s="30" t="s">
        <v>879</v>
      </c>
      <c r="C917" s="30"/>
      <c r="D917" s="27"/>
      <c r="E917" s="37" t="s">
        <v>2897</v>
      </c>
      <c r="F917" s="45">
        <v>1599</v>
      </c>
      <c r="G917" s="27" t="s">
        <v>100</v>
      </c>
      <c r="H917" s="28"/>
      <c r="I917" s="29">
        <v>1983</v>
      </c>
      <c r="J917" s="29"/>
      <c r="K917" s="31"/>
      <c r="L917" s="31"/>
      <c r="M917" s="19"/>
      <c r="N917" s="19"/>
      <c r="O917" s="27"/>
      <c r="P917" s="27"/>
      <c r="Q917" s="27"/>
      <c r="R917" s="27"/>
      <c r="S917" s="19"/>
      <c r="T917" s="27"/>
      <c r="U917" s="27"/>
      <c r="V917" s="19"/>
      <c r="W917" s="19"/>
      <c r="X917" s="19"/>
      <c r="Y917" s="8"/>
      <c r="Z917" s="43"/>
      <c r="AA917" s="43"/>
      <c r="AB917" s="43"/>
      <c r="AC917" s="43"/>
      <c r="AD917" s="43"/>
      <c r="AE917" s="43"/>
      <c r="AF917" s="43"/>
      <c r="AG917" s="43"/>
      <c r="AH917" s="43"/>
      <c r="AI917" s="43"/>
      <c r="AJ917" s="43"/>
      <c r="AK917" s="43"/>
      <c r="AL917" s="43"/>
      <c r="AM917" s="43"/>
      <c r="AN917" s="43"/>
      <c r="AO917" s="43"/>
      <c r="AP917" s="43"/>
      <c r="AQ917" s="43"/>
      <c r="AR917" s="43"/>
      <c r="AS917" s="43"/>
      <c r="AT917" s="43"/>
      <c r="AU917" s="43"/>
      <c r="AV917" s="43"/>
      <c r="AW917" s="43"/>
      <c r="AX917" s="43"/>
      <c r="AY917" s="43"/>
      <c r="AZ917" s="43"/>
      <c r="BA917" s="43"/>
      <c r="BB917" s="43"/>
      <c r="BC917" s="43"/>
      <c r="BD917" s="43"/>
      <c r="BE917" s="43"/>
      <c r="BF917" s="41"/>
      <c r="BG917" s="41"/>
      <c r="BH917" s="43"/>
      <c r="BI917" s="43"/>
      <c r="BJ917" s="43"/>
      <c r="BK917" s="43"/>
      <c r="BL917" s="43"/>
      <c r="BM917" s="43"/>
      <c r="BN917" s="43"/>
      <c r="BO917" s="44"/>
      <c r="BP917" s="41"/>
      <c r="BQ917" s="41"/>
      <c r="BR917" s="41"/>
      <c r="BS917" s="41"/>
      <c r="BT917" s="41"/>
      <c r="BU917" s="44"/>
      <c r="BV917" s="44"/>
      <c r="BW917" s="44"/>
      <c r="BX917" s="42"/>
      <c r="BY917" s="44"/>
      <c r="BZ917" s="44"/>
      <c r="CA917" s="44"/>
      <c r="CB917" s="44"/>
      <c r="CC917" s="44"/>
    </row>
    <row r="918" spans="1:81" s="48" customFormat="1" ht="12.75">
      <c r="A918" s="36">
        <v>8</v>
      </c>
      <c r="B918" s="30" t="s">
        <v>2772</v>
      </c>
      <c r="C918" s="30" t="s">
        <v>2777</v>
      </c>
      <c r="D918" s="27"/>
      <c r="E918" s="37" t="s">
        <v>2898</v>
      </c>
      <c r="F918" s="45">
        <v>102665.27</v>
      </c>
      <c r="G918" s="27" t="s">
        <v>100</v>
      </c>
      <c r="H918" s="28"/>
      <c r="I918" s="29">
        <v>2012</v>
      </c>
      <c r="J918" s="29"/>
      <c r="K918" s="31"/>
      <c r="L918" s="31"/>
      <c r="M918" s="19"/>
      <c r="N918" s="19"/>
      <c r="O918" s="27"/>
      <c r="P918" s="27"/>
      <c r="Q918" s="27"/>
      <c r="R918" s="27"/>
      <c r="S918" s="19"/>
      <c r="T918" s="27"/>
      <c r="U918" s="27"/>
      <c r="V918" s="19"/>
      <c r="W918" s="19"/>
      <c r="X918" s="19"/>
      <c r="Y918" s="8"/>
      <c r="Z918" s="43"/>
      <c r="AA918" s="43"/>
      <c r="AB918" s="43"/>
      <c r="AC918" s="43"/>
      <c r="AD918" s="43"/>
      <c r="AE918" s="43"/>
      <c r="AF918" s="43"/>
      <c r="AG918" s="43"/>
      <c r="AH918" s="43"/>
      <c r="AI918" s="43"/>
      <c r="AJ918" s="43"/>
      <c r="AK918" s="43"/>
      <c r="AL918" s="43"/>
      <c r="AM918" s="43"/>
      <c r="AN918" s="43"/>
      <c r="AO918" s="43"/>
      <c r="AP918" s="43"/>
      <c r="AQ918" s="43"/>
      <c r="AR918" s="43"/>
      <c r="AS918" s="43"/>
      <c r="AT918" s="43"/>
      <c r="AU918" s="43"/>
      <c r="AV918" s="43"/>
      <c r="AW918" s="43"/>
      <c r="AX918" s="43"/>
      <c r="AY918" s="43"/>
      <c r="AZ918" s="43"/>
      <c r="BA918" s="43"/>
      <c r="BB918" s="43"/>
      <c r="BC918" s="43"/>
      <c r="BD918" s="43"/>
      <c r="BE918" s="43"/>
      <c r="BF918" s="41"/>
      <c r="BG918" s="41"/>
      <c r="BH918" s="43"/>
      <c r="BI918" s="43"/>
      <c r="BJ918" s="43"/>
      <c r="BK918" s="43"/>
      <c r="BL918" s="43"/>
      <c r="BM918" s="43"/>
      <c r="BN918" s="43"/>
      <c r="BO918" s="44"/>
      <c r="BP918" s="41"/>
      <c r="BQ918" s="41"/>
      <c r="BR918" s="41"/>
      <c r="BS918" s="41"/>
      <c r="BT918" s="41"/>
      <c r="BU918" s="44"/>
      <c r="BV918" s="44"/>
      <c r="BW918" s="44"/>
      <c r="BX918" s="42"/>
      <c r="BY918" s="44"/>
      <c r="BZ918" s="44"/>
      <c r="CA918" s="44"/>
      <c r="CB918" s="44"/>
      <c r="CC918" s="44"/>
    </row>
    <row r="919" spans="1:81" s="48" customFormat="1" ht="12.75">
      <c r="A919" s="36">
        <v>9</v>
      </c>
      <c r="B919" s="30" t="s">
        <v>2773</v>
      </c>
      <c r="C919" s="30" t="s">
        <v>2776</v>
      </c>
      <c r="D919" s="27"/>
      <c r="E919" s="37" t="s">
        <v>2898</v>
      </c>
      <c r="F919" s="45">
        <v>127437.17</v>
      </c>
      <c r="G919" s="27" t="s">
        <v>100</v>
      </c>
      <c r="H919" s="28"/>
      <c r="I919" s="29">
        <v>2012</v>
      </c>
      <c r="J919" s="29"/>
      <c r="K919" s="31"/>
      <c r="L919" s="31"/>
      <c r="M919" s="19"/>
      <c r="N919" s="19"/>
      <c r="O919" s="27"/>
      <c r="P919" s="27"/>
      <c r="Q919" s="27"/>
      <c r="R919" s="27"/>
      <c r="S919" s="19"/>
      <c r="T919" s="27"/>
      <c r="U919" s="27"/>
      <c r="V919" s="19"/>
      <c r="W919" s="19"/>
      <c r="X919" s="19"/>
      <c r="Y919" s="8"/>
      <c r="Z919" s="43"/>
      <c r="AA919" s="43"/>
      <c r="AB919" s="43"/>
      <c r="AC919" s="43"/>
      <c r="AD919" s="43"/>
      <c r="AE919" s="43"/>
      <c r="AF919" s="43"/>
      <c r="AG919" s="43"/>
      <c r="AH919" s="43"/>
      <c r="AI919" s="43"/>
      <c r="AJ919" s="43"/>
      <c r="AK919" s="43"/>
      <c r="AL919" s="43"/>
      <c r="AM919" s="43"/>
      <c r="AN919" s="43"/>
      <c r="AO919" s="43"/>
      <c r="AP919" s="43"/>
      <c r="AQ919" s="43"/>
      <c r="AR919" s="43"/>
      <c r="AS919" s="43"/>
      <c r="AT919" s="43"/>
      <c r="AU919" s="43"/>
      <c r="AV919" s="43"/>
      <c r="AW919" s="43"/>
      <c r="AX919" s="43"/>
      <c r="AY919" s="43"/>
      <c r="AZ919" s="43"/>
      <c r="BA919" s="43"/>
      <c r="BB919" s="43"/>
      <c r="BC919" s="43"/>
      <c r="BD919" s="43"/>
      <c r="BE919" s="43"/>
      <c r="BF919" s="41"/>
      <c r="BG919" s="41"/>
      <c r="BH919" s="43"/>
      <c r="BI919" s="43"/>
      <c r="BJ919" s="43"/>
      <c r="BK919" s="43"/>
      <c r="BL919" s="43"/>
      <c r="BM919" s="43"/>
      <c r="BN919" s="43"/>
      <c r="BO919" s="44"/>
      <c r="BP919" s="41"/>
      <c r="BQ919" s="41"/>
      <c r="BR919" s="41"/>
      <c r="BS919" s="41"/>
      <c r="BT919" s="41"/>
      <c r="BU919" s="44"/>
      <c r="BV919" s="44"/>
      <c r="BW919" s="44"/>
      <c r="BX919" s="42"/>
      <c r="BY919" s="44"/>
      <c r="BZ919" s="44"/>
      <c r="CA919" s="44"/>
      <c r="CB919" s="44"/>
      <c r="CC919" s="44"/>
    </row>
    <row r="920" spans="1:81" s="48" customFormat="1" ht="12.75">
      <c r="A920" s="36">
        <v>10</v>
      </c>
      <c r="B920" s="30" t="s">
        <v>2775</v>
      </c>
      <c r="C920" s="30" t="s">
        <v>549</v>
      </c>
      <c r="D920" s="27"/>
      <c r="E920" s="37" t="s">
        <v>2897</v>
      </c>
      <c r="F920" s="45">
        <v>1541757.66</v>
      </c>
      <c r="G920" s="27" t="s">
        <v>100</v>
      </c>
      <c r="H920" s="28"/>
      <c r="I920" s="29">
        <v>2012</v>
      </c>
      <c r="J920" s="29"/>
      <c r="K920" s="31"/>
      <c r="L920" s="31"/>
      <c r="M920" s="19"/>
      <c r="N920" s="19"/>
      <c r="O920" s="27"/>
      <c r="P920" s="27"/>
      <c r="Q920" s="27"/>
      <c r="R920" s="27"/>
      <c r="S920" s="19"/>
      <c r="T920" s="27"/>
      <c r="U920" s="27"/>
      <c r="V920" s="19"/>
      <c r="W920" s="19"/>
      <c r="X920" s="19"/>
      <c r="Y920" s="8"/>
      <c r="Z920" s="43"/>
      <c r="AA920" s="43"/>
      <c r="AB920" s="43"/>
      <c r="AC920" s="43"/>
      <c r="AD920" s="43"/>
      <c r="AE920" s="43"/>
      <c r="AF920" s="43"/>
      <c r="AG920" s="43"/>
      <c r="AH920" s="43"/>
      <c r="AI920" s="43"/>
      <c r="AJ920" s="43"/>
      <c r="AK920" s="43"/>
      <c r="AL920" s="43"/>
      <c r="AM920" s="43"/>
      <c r="AN920" s="43"/>
      <c r="AO920" s="43"/>
      <c r="AP920" s="43"/>
      <c r="AQ920" s="43"/>
      <c r="AR920" s="43"/>
      <c r="AS920" s="43"/>
      <c r="AT920" s="43"/>
      <c r="AU920" s="43"/>
      <c r="AV920" s="43"/>
      <c r="AW920" s="43"/>
      <c r="AX920" s="43"/>
      <c r="AY920" s="43"/>
      <c r="AZ920" s="43"/>
      <c r="BA920" s="43"/>
      <c r="BB920" s="43"/>
      <c r="BC920" s="43"/>
      <c r="BD920" s="43"/>
      <c r="BE920" s="43"/>
      <c r="BF920" s="41"/>
      <c r="BG920" s="41"/>
      <c r="BH920" s="43"/>
      <c r="BI920" s="43"/>
      <c r="BJ920" s="43"/>
      <c r="BK920" s="43"/>
      <c r="BL920" s="43"/>
      <c r="BM920" s="43"/>
      <c r="BN920" s="43"/>
      <c r="BO920" s="44"/>
      <c r="BP920" s="41"/>
      <c r="BQ920" s="41"/>
      <c r="BR920" s="41"/>
      <c r="BS920" s="41"/>
      <c r="BT920" s="41"/>
      <c r="BU920" s="44"/>
      <c r="BV920" s="44"/>
      <c r="BW920" s="44"/>
      <c r="BX920" s="42"/>
      <c r="BY920" s="44"/>
      <c r="BZ920" s="44"/>
      <c r="CA920" s="44"/>
      <c r="CB920" s="44"/>
      <c r="CC920" s="44"/>
    </row>
    <row r="921" spans="1:81" s="48" customFormat="1" ht="25.5">
      <c r="A921" s="36">
        <v>11</v>
      </c>
      <c r="B921" s="30" t="s">
        <v>2774</v>
      </c>
      <c r="C921" s="30" t="s">
        <v>549</v>
      </c>
      <c r="D921" s="27"/>
      <c r="E921" s="37" t="s">
        <v>2897</v>
      </c>
      <c r="F921" s="45">
        <v>375398.94</v>
      </c>
      <c r="G921" s="27" t="s">
        <v>100</v>
      </c>
      <c r="H921" s="28"/>
      <c r="I921" s="29">
        <v>2012</v>
      </c>
      <c r="J921" s="29"/>
      <c r="K921" s="31"/>
      <c r="L921" s="31"/>
      <c r="M921" s="19"/>
      <c r="N921" s="19"/>
      <c r="O921" s="27"/>
      <c r="P921" s="27"/>
      <c r="Q921" s="27"/>
      <c r="R921" s="27"/>
      <c r="S921" s="19"/>
      <c r="T921" s="27"/>
      <c r="U921" s="27"/>
      <c r="V921" s="19"/>
      <c r="W921" s="19"/>
      <c r="X921" s="19"/>
      <c r="Y921" s="8"/>
      <c r="Z921" s="43"/>
      <c r="AA921" s="43"/>
      <c r="AB921" s="43"/>
      <c r="AC921" s="43"/>
      <c r="AD921" s="43"/>
      <c r="AE921" s="43"/>
      <c r="AF921" s="43"/>
      <c r="AG921" s="43"/>
      <c r="AH921" s="43"/>
      <c r="AI921" s="43"/>
      <c r="AJ921" s="43"/>
      <c r="AK921" s="43"/>
      <c r="AL921" s="43"/>
      <c r="AM921" s="43"/>
      <c r="AN921" s="43"/>
      <c r="AO921" s="43"/>
      <c r="AP921" s="43"/>
      <c r="AQ921" s="43"/>
      <c r="AR921" s="43"/>
      <c r="AS921" s="43"/>
      <c r="AT921" s="43"/>
      <c r="AU921" s="43"/>
      <c r="AV921" s="43"/>
      <c r="AW921" s="43"/>
      <c r="AX921" s="43"/>
      <c r="AY921" s="43"/>
      <c r="AZ921" s="43"/>
      <c r="BA921" s="43"/>
      <c r="BB921" s="43"/>
      <c r="BC921" s="43"/>
      <c r="BD921" s="43"/>
      <c r="BE921" s="43"/>
      <c r="BF921" s="41"/>
      <c r="BG921" s="41"/>
      <c r="BH921" s="43"/>
      <c r="BI921" s="43"/>
      <c r="BJ921" s="43"/>
      <c r="BK921" s="43"/>
      <c r="BL921" s="43"/>
      <c r="BM921" s="43"/>
      <c r="BN921" s="43"/>
      <c r="BO921" s="44"/>
      <c r="BP921" s="41"/>
      <c r="BQ921" s="41"/>
      <c r="BR921" s="41"/>
      <c r="BS921" s="41"/>
      <c r="BT921" s="41"/>
      <c r="BU921" s="44"/>
      <c r="BV921" s="44"/>
      <c r="BW921" s="44"/>
      <c r="BX921" s="42"/>
      <c r="BY921" s="44"/>
      <c r="BZ921" s="44"/>
      <c r="CA921" s="44"/>
      <c r="CB921" s="44"/>
      <c r="CC921" s="44"/>
    </row>
    <row r="922" spans="1:81" s="46" customFormat="1" ht="12.75">
      <c r="A922" s="36">
        <v>12</v>
      </c>
      <c r="B922" s="7" t="s">
        <v>1165</v>
      </c>
      <c r="C922" s="21"/>
      <c r="D922" s="21"/>
      <c r="E922" s="37" t="s">
        <v>2898</v>
      </c>
      <c r="F922" s="271">
        <v>1439411</v>
      </c>
      <c r="G922" s="221" t="s">
        <v>100</v>
      </c>
      <c r="H922" s="21"/>
      <c r="I922" s="21"/>
      <c r="J922" s="47"/>
      <c r="K922" s="47"/>
      <c r="L922" s="47"/>
      <c r="M922" s="47"/>
      <c r="N922" s="47"/>
      <c r="O922" s="47"/>
      <c r="P922" s="47"/>
      <c r="Q922" s="47"/>
      <c r="R922" s="47"/>
      <c r="S922" s="47"/>
      <c r="T922" s="47"/>
      <c r="U922" s="47"/>
      <c r="V922" s="47"/>
      <c r="W922" s="47"/>
      <c r="X922" s="47"/>
      <c r="Y922" s="47"/>
    </row>
    <row r="923" spans="1:81" s="32" customFormat="1" ht="15">
      <c r="A923" s="318"/>
      <c r="F923" s="269"/>
      <c r="G923" s="108"/>
    </row>
    <row r="924" spans="1:81" s="293" customFormat="1" ht="15">
      <c r="D924" s="267"/>
      <c r="E924" s="267"/>
      <c r="F924"/>
      <c r="G924" s="274"/>
      <c r="H924" s="267"/>
    </row>
    <row r="925" spans="1:81" ht="15">
      <c r="A925"/>
      <c r="B925"/>
      <c r="D925"/>
      <c r="E925" s="267"/>
      <c r="H925"/>
    </row>
    <row r="926" spans="1:81" ht="15.75" thickBot="1">
      <c r="A926"/>
      <c r="B926" s="319" t="s">
        <v>1</v>
      </c>
      <c r="C926" s="320" t="s">
        <v>2907</v>
      </c>
      <c r="E926" s="321"/>
      <c r="H926"/>
    </row>
    <row r="927" spans="1:81" ht="26.25" thickTop="1">
      <c r="A927"/>
      <c r="B927" s="328" t="s">
        <v>2914</v>
      </c>
      <c r="C927" s="332">
        <f>SUMIF($E$2:$E$922,"budynki",$F$2:$F$922)</f>
        <v>937688909.69000006</v>
      </c>
      <c r="E927" s="322"/>
      <c r="H927"/>
    </row>
    <row r="928" spans="1:81" s="20" customFormat="1" ht="15">
      <c r="A928"/>
      <c r="B928" s="326" t="s">
        <v>2781</v>
      </c>
      <c r="C928" s="333">
        <f>SUMIF($E$2:$E$922,"termy",$F$2:$F$922)</f>
        <v>46500000</v>
      </c>
      <c r="E928" s="323"/>
      <c r="F928" s="273"/>
      <c r="G928" s="274"/>
      <c r="H928"/>
    </row>
    <row r="929" spans="1:8" s="20" customFormat="1" ht="15">
      <c r="A929"/>
      <c r="B929" s="326" t="s">
        <v>2780</v>
      </c>
      <c r="C929" s="333">
        <f>SUMIF($E$2:$E$922,"stadion",$F$2:$F$922)</f>
        <v>19554964</v>
      </c>
      <c r="E929" s="323"/>
      <c r="F929" s="273"/>
      <c r="G929" s="274"/>
      <c r="H929"/>
    </row>
    <row r="930" spans="1:8" s="20" customFormat="1" ht="15">
      <c r="A930"/>
      <c r="B930" s="327" t="s">
        <v>2908</v>
      </c>
      <c r="C930" s="333">
        <f>SUMIF($E$2:$E$922,"historyczne",$F$2:$F$922)</f>
        <v>8400000</v>
      </c>
      <c r="E930" s="323"/>
      <c r="F930" s="273"/>
      <c r="G930" s="274"/>
      <c r="H930"/>
    </row>
    <row r="931" spans="1:8" s="20" customFormat="1" ht="15.75" thickBot="1">
      <c r="A931"/>
      <c r="B931" s="338" t="s">
        <v>2895</v>
      </c>
      <c r="C931" s="339">
        <f>SUMIF($E$2:$E$922,"nieużytkowane",$F$2:$F$922)</f>
        <v>6611121.6099999994</v>
      </c>
      <c r="E931" s="324"/>
      <c r="F931" s="273"/>
      <c r="G931" s="274"/>
      <c r="H931"/>
    </row>
    <row r="932" spans="1:8" s="20" customFormat="1" ht="15">
      <c r="A932"/>
      <c r="B932" s="336" t="s">
        <v>2909</v>
      </c>
      <c r="C932" s="337">
        <f>SUMIF($E$2:$E$922,"budowle",$F$2:$F$922)</f>
        <v>49486738.430000015</v>
      </c>
      <c r="E932" s="322"/>
      <c r="F932" s="273"/>
      <c r="G932" s="274"/>
      <c r="H932" s="174"/>
    </row>
    <row r="933" spans="1:8" s="20" customFormat="1" ht="15.75" thickBot="1">
      <c r="A933"/>
      <c r="B933" s="338" t="s">
        <v>2915</v>
      </c>
      <c r="C933" s="339">
        <f>SUMIF($E$2:$E$922,"rzeźby",$F$2:$F$922)</f>
        <v>92216.28</v>
      </c>
      <c r="E933" s="323"/>
      <c r="F933" s="273"/>
      <c r="G933" s="274"/>
      <c r="H933"/>
    </row>
    <row r="934" spans="1:8" s="20" customFormat="1" ht="15">
      <c r="A934"/>
      <c r="B934" s="336" t="s">
        <v>2910</v>
      </c>
      <c r="C934" s="337">
        <f>SUMIF($E$2:$E$922,"wyposażenie",$F$2:$F$922)</f>
        <v>37370294.589999996</v>
      </c>
      <c r="E934" s="322"/>
      <c r="F934" s="273"/>
      <c r="G934" s="274"/>
      <c r="H934" s="174"/>
    </row>
    <row r="935" spans="1:8" ht="15">
      <c r="A935"/>
      <c r="B935" s="326" t="s">
        <v>2913</v>
      </c>
      <c r="C935" s="334">
        <f>SUMIF($E$2:$E$922,"zbiory",$F$2:$F$922)</f>
        <v>1632367.3199999998</v>
      </c>
      <c r="E935" s="323"/>
      <c r="H935"/>
    </row>
    <row r="936" spans="1:8" ht="15">
      <c r="A936"/>
      <c r="B936" s="326" t="s">
        <v>2912</v>
      </c>
      <c r="C936" s="334">
        <f>SUMIF($E$2:$E$922,"monitoring",$F$2:$F$922)</f>
        <v>4100140</v>
      </c>
      <c r="E936" s="323"/>
      <c r="H936"/>
    </row>
    <row r="937" spans="1:8" s="20" customFormat="1" ht="15.75" thickBot="1">
      <c r="A937"/>
      <c r="B937" s="331" t="s">
        <v>2911</v>
      </c>
      <c r="C937" s="335">
        <f>SUMIF($E$2:$E$922,"księgozbiory",$F$2:$F$922)</f>
        <v>3500000</v>
      </c>
      <c r="E937" s="323"/>
      <c r="F937" s="273"/>
      <c r="G937" s="274"/>
      <c r="H937" s="220"/>
    </row>
    <row r="938" spans="1:8" ht="15">
      <c r="A938"/>
      <c r="B938" s="329" t="s">
        <v>31</v>
      </c>
      <c r="C938" s="330">
        <f>SUM(C927:C937)</f>
        <v>1114936751.9200001</v>
      </c>
      <c r="E938" s="325"/>
      <c r="H938"/>
    </row>
    <row r="939" spans="1:8" ht="15">
      <c r="A939"/>
      <c r="D939"/>
      <c r="E939" s="267"/>
      <c r="H939"/>
    </row>
    <row r="940" spans="1:8" ht="15">
      <c r="A940" s="2" t="s">
        <v>2917</v>
      </c>
      <c r="D940"/>
      <c r="E940" s="267"/>
      <c r="H940"/>
    </row>
    <row r="941" spans="1:8" ht="15">
      <c r="A941" s="2" t="s">
        <v>2918</v>
      </c>
      <c r="D941"/>
      <c r="E941" s="267"/>
      <c r="H941"/>
    </row>
    <row r="942" spans="1:8">
      <c r="A942" s="2" t="s">
        <v>2919</v>
      </c>
    </row>
  </sheetData>
  <mergeCells count="1367">
    <mergeCell ref="E650:E651"/>
    <mergeCell ref="E664:E665"/>
    <mergeCell ref="E676:E677"/>
    <mergeCell ref="E692:E693"/>
    <mergeCell ref="E705:E706"/>
    <mergeCell ref="E717:E718"/>
    <mergeCell ref="E731:E732"/>
    <mergeCell ref="E746:E747"/>
    <mergeCell ref="E772:E773"/>
    <mergeCell ref="E794:E795"/>
    <mergeCell ref="E807:E808"/>
    <mergeCell ref="E818:E819"/>
    <mergeCell ref="E826:E827"/>
    <mergeCell ref="E846:E847"/>
    <mergeCell ref="E853:E854"/>
    <mergeCell ref="E863:E864"/>
    <mergeCell ref="E877:E878"/>
    <mergeCell ref="E152:E153"/>
    <mergeCell ref="E163:E164"/>
    <mergeCell ref="E177:E178"/>
    <mergeCell ref="E197:E198"/>
    <mergeCell ref="E211:E212"/>
    <mergeCell ref="E217:E218"/>
    <mergeCell ref="E227:E228"/>
    <mergeCell ref="E236:E237"/>
    <mergeCell ref="E431:E432"/>
    <mergeCell ref="E441:E442"/>
    <mergeCell ref="E451:E452"/>
    <mergeCell ref="E464:E465"/>
    <mergeCell ref="E473:E474"/>
    <mergeCell ref="E487:E488"/>
    <mergeCell ref="E495:E496"/>
    <mergeCell ref="E503:E504"/>
    <mergeCell ref="E509:E510"/>
    <mergeCell ref="I69:I71"/>
    <mergeCell ref="I11:I13"/>
    <mergeCell ref="I15:I21"/>
    <mergeCell ref="I23:I29"/>
    <mergeCell ref="I30:I36"/>
    <mergeCell ref="A11:A13"/>
    <mergeCell ref="A15:A21"/>
    <mergeCell ref="A23:A29"/>
    <mergeCell ref="A30:A36"/>
    <mergeCell ref="A69:A71"/>
    <mergeCell ref="A625:A626"/>
    <mergeCell ref="B625:B626"/>
    <mergeCell ref="C625:C626"/>
    <mergeCell ref="D625:D626"/>
    <mergeCell ref="A236:A237"/>
    <mergeCell ref="B236:B237"/>
    <mergeCell ref="C236:C237"/>
    <mergeCell ref="D236:D237"/>
    <mergeCell ref="H236:H237"/>
    <mergeCell ref="I236:I237"/>
    <mergeCell ref="AZ177:BM177"/>
    <mergeCell ref="BN177:CC177"/>
    <mergeCell ref="Z177:Z178"/>
    <mergeCell ref="AA177:AF177"/>
    <mergeCell ref="AG177:AI177"/>
    <mergeCell ref="AJ177:AK177"/>
    <mergeCell ref="AL177:AM177"/>
    <mergeCell ref="A746:A747"/>
    <mergeCell ref="B746:B747"/>
    <mergeCell ref="C746:C747"/>
    <mergeCell ref="D746:D747"/>
    <mergeCell ref="T746:T747"/>
    <mergeCell ref="H614:H615"/>
    <mergeCell ref="J625:J626"/>
    <mergeCell ref="BP719:BP721"/>
    <mergeCell ref="BR719:BR721"/>
    <mergeCell ref="A705:A706"/>
    <mergeCell ref="B705:B706"/>
    <mergeCell ref="C705:C706"/>
    <mergeCell ref="V177:V178"/>
    <mergeCell ref="A177:A178"/>
    <mergeCell ref="B177:B178"/>
    <mergeCell ref="Y236:Y237"/>
    <mergeCell ref="AA236:AF236"/>
    <mergeCell ref="AG236:AI236"/>
    <mergeCell ref="AJ236:AK236"/>
    <mergeCell ref="AL236:AM236"/>
    <mergeCell ref="AN236:AY236"/>
    <mergeCell ref="BN236:CC236"/>
    <mergeCell ref="J236:J237"/>
    <mergeCell ref="Z746:Z747"/>
    <mergeCell ref="O746:R746"/>
    <mergeCell ref="S746:S747"/>
    <mergeCell ref="O625:R625"/>
    <mergeCell ref="S625:S626"/>
    <mergeCell ref="T625:T626"/>
    <mergeCell ref="U625:U626"/>
    <mergeCell ref="V625:V626"/>
    <mergeCell ref="H717:H718"/>
    <mergeCell ref="X625:X626"/>
    <mergeCell ref="X731:X732"/>
    <mergeCell ref="Y731:Y732"/>
    <mergeCell ref="Z731:Z732"/>
    <mergeCell ref="O731:R731"/>
    <mergeCell ref="H705:H706"/>
    <mergeCell ref="O772:R772"/>
    <mergeCell ref="S772:S773"/>
    <mergeCell ref="T772:T773"/>
    <mergeCell ref="C177:C178"/>
    <mergeCell ref="D177:D178"/>
    <mergeCell ref="H177:H178"/>
    <mergeCell ref="I177:I178"/>
    <mergeCell ref="J177:J178"/>
    <mergeCell ref="A731:A732"/>
    <mergeCell ref="B731:B732"/>
    <mergeCell ref="C731:C732"/>
    <mergeCell ref="D731:D732"/>
    <mergeCell ref="W177:W178"/>
    <mergeCell ref="K676:N676"/>
    <mergeCell ref="A664:A665"/>
    <mergeCell ref="B664:B665"/>
    <mergeCell ref="K625:N625"/>
    <mergeCell ref="A639:A640"/>
    <mergeCell ref="B639:B640"/>
    <mergeCell ref="C639:C640"/>
    <mergeCell ref="D639:D640"/>
    <mergeCell ref="A650:A651"/>
    <mergeCell ref="B650:B651"/>
    <mergeCell ref="K236:N236"/>
    <mergeCell ref="O236:R236"/>
    <mergeCell ref="S236:S237"/>
    <mergeCell ref="E518:E519"/>
    <mergeCell ref="E526:E527"/>
    <mergeCell ref="E535:E536"/>
    <mergeCell ref="E546:E547"/>
    <mergeCell ref="E560:E561"/>
    <mergeCell ref="E571:E572"/>
    <mergeCell ref="E580:E581"/>
    <mergeCell ref="K177:N177"/>
    <mergeCell ref="O177:R177"/>
    <mergeCell ref="S177:S178"/>
    <mergeCell ref="T177:T178"/>
    <mergeCell ref="U177:U178"/>
    <mergeCell ref="S846:S847"/>
    <mergeCell ref="K731:N731"/>
    <mergeCell ref="O846:R846"/>
    <mergeCell ref="T731:T732"/>
    <mergeCell ref="U731:U732"/>
    <mergeCell ref="V731:V732"/>
    <mergeCell ref="I772:I773"/>
    <mergeCell ref="U772:U773"/>
    <mergeCell ref="J846:J847"/>
    <mergeCell ref="O717:R717"/>
    <mergeCell ref="K664:N664"/>
    <mergeCell ref="O664:R664"/>
    <mergeCell ref="J826:J827"/>
    <mergeCell ref="K826:N826"/>
    <mergeCell ref="I807:I808"/>
    <mergeCell ref="J807:J808"/>
    <mergeCell ref="K807:N807"/>
    <mergeCell ref="I705:I706"/>
    <mergeCell ref="S664:S665"/>
    <mergeCell ref="V772:V773"/>
    <mergeCell ref="J794:J795"/>
    <mergeCell ref="O818:R818"/>
    <mergeCell ref="S818:S819"/>
    <mergeCell ref="T818:T819"/>
    <mergeCell ref="AG877:AI877"/>
    <mergeCell ref="AJ877:AK877"/>
    <mergeCell ref="U877:U878"/>
    <mergeCell ref="V877:V878"/>
    <mergeCell ref="W877:W878"/>
    <mergeCell ref="X877:X878"/>
    <mergeCell ref="Y877:Y878"/>
    <mergeCell ref="K877:N877"/>
    <mergeCell ref="O877:R877"/>
    <mergeCell ref="S877:S878"/>
    <mergeCell ref="T877:T878"/>
    <mergeCell ref="H846:H847"/>
    <mergeCell ref="AJ846:AK846"/>
    <mergeCell ref="O863:R863"/>
    <mergeCell ref="S863:S864"/>
    <mergeCell ref="T863:T864"/>
    <mergeCell ref="U863:U864"/>
    <mergeCell ref="K846:N846"/>
    <mergeCell ref="A152:A153"/>
    <mergeCell ref="B152:B153"/>
    <mergeCell ref="C152:C153"/>
    <mergeCell ref="D152:D153"/>
    <mergeCell ref="H152:H153"/>
    <mergeCell ref="I152:I153"/>
    <mergeCell ref="J152:J153"/>
    <mergeCell ref="AN152:AY152"/>
    <mergeCell ref="AZ152:BM152"/>
    <mergeCell ref="S152:S153"/>
    <mergeCell ref="T152:T153"/>
    <mergeCell ref="U152:U153"/>
    <mergeCell ref="K863:N863"/>
    <mergeCell ref="I846:I847"/>
    <mergeCell ref="H746:H747"/>
    <mergeCell ref="H625:H626"/>
    <mergeCell ref="B846:B847"/>
    <mergeCell ref="C846:C847"/>
    <mergeCell ref="D846:D847"/>
    <mergeCell ref="H731:H732"/>
    <mergeCell ref="I731:I732"/>
    <mergeCell ref="I746:I747"/>
    <mergeCell ref="J746:J747"/>
    <mergeCell ref="H807:H808"/>
    <mergeCell ref="J772:J773"/>
    <mergeCell ref="K772:N772"/>
    <mergeCell ref="F794:F795"/>
    <mergeCell ref="G794:G795"/>
    <mergeCell ref="X177:X178"/>
    <mergeCell ref="A124:A125"/>
    <mergeCell ref="B124:B125"/>
    <mergeCell ref="C124:C125"/>
    <mergeCell ref="AZ131:BM131"/>
    <mergeCell ref="BN131:CC131"/>
    <mergeCell ref="AJ131:AK131"/>
    <mergeCell ref="U131:U132"/>
    <mergeCell ref="V131:V132"/>
    <mergeCell ref="W131:W132"/>
    <mergeCell ref="AJ2:AK2"/>
    <mergeCell ref="AL2:AM2"/>
    <mergeCell ref="AN2:AY2"/>
    <mergeCell ref="AZ2:BM2"/>
    <mergeCell ref="AN124:AY124"/>
    <mergeCell ref="AZ124:BM124"/>
    <mergeCell ref="AL124:AM124"/>
    <mergeCell ref="BN2:CC2"/>
    <mergeCell ref="X2:X3"/>
    <mergeCell ref="Y2:Y3"/>
    <mergeCell ref="Z2:Z3"/>
    <mergeCell ref="AA2:AF2"/>
    <mergeCell ref="AG2:AI2"/>
    <mergeCell ref="U2:U3"/>
    <mergeCell ref="V2:V3"/>
    <mergeCell ref="W2:W3"/>
    <mergeCell ref="Y131:Y132"/>
    <mergeCell ref="Z131:Z132"/>
    <mergeCell ref="AA131:AF131"/>
    <mergeCell ref="AG131:AI131"/>
    <mergeCell ref="A2:A3"/>
    <mergeCell ref="B2:B3"/>
    <mergeCell ref="C2:C3"/>
    <mergeCell ref="D124:D125"/>
    <mergeCell ref="H124:H125"/>
    <mergeCell ref="I124:I125"/>
    <mergeCell ref="J124:J125"/>
    <mergeCell ref="H131:H132"/>
    <mergeCell ref="I131:I132"/>
    <mergeCell ref="Z124:Z125"/>
    <mergeCell ref="AA124:AF124"/>
    <mergeCell ref="X131:X132"/>
    <mergeCell ref="J131:J132"/>
    <mergeCell ref="K131:N131"/>
    <mergeCell ref="O131:R131"/>
    <mergeCell ref="S131:S132"/>
    <mergeCell ref="T131:T132"/>
    <mergeCell ref="O2:R2"/>
    <mergeCell ref="S2:S3"/>
    <mergeCell ref="T2:T3"/>
    <mergeCell ref="D2:D3"/>
    <mergeCell ref="H2:H3"/>
    <mergeCell ref="E2:E3"/>
    <mergeCell ref="E124:E125"/>
    <mergeCell ref="E131:E132"/>
    <mergeCell ref="AZ846:BM846"/>
    <mergeCell ref="BN846:CC846"/>
    <mergeCell ref="X846:X847"/>
    <mergeCell ref="Y846:Y847"/>
    <mergeCell ref="Z846:Z847"/>
    <mergeCell ref="AA846:AF846"/>
    <mergeCell ref="AG846:AI846"/>
    <mergeCell ref="T846:T847"/>
    <mergeCell ref="U846:U847"/>
    <mergeCell ref="V846:V847"/>
    <mergeCell ref="W846:W847"/>
    <mergeCell ref="BN807:CC807"/>
    <mergeCell ref="AL807:AM807"/>
    <mergeCell ref="AN807:AY807"/>
    <mergeCell ref="AZ818:BM818"/>
    <mergeCell ref="BN818:CC818"/>
    <mergeCell ref="BN124:CC124"/>
    <mergeCell ref="AL131:AM131"/>
    <mergeCell ref="AN131:AY131"/>
    <mergeCell ref="AG124:AI124"/>
    <mergeCell ref="BN152:CC152"/>
    <mergeCell ref="T163:T164"/>
    <mergeCell ref="U163:U164"/>
    <mergeCell ref="V163:V164"/>
    <mergeCell ref="W163:W164"/>
    <mergeCell ref="X163:X164"/>
    <mergeCell ref="Y163:Y164"/>
    <mergeCell ref="AN177:AY177"/>
    <mergeCell ref="Z152:Z153"/>
    <mergeCell ref="AA152:AF152"/>
    <mergeCell ref="AG152:AI152"/>
    <mergeCell ref="AJ152:AK152"/>
    <mergeCell ref="AG731:AI731"/>
    <mergeCell ref="AJ731:AK731"/>
    <mergeCell ref="BN705:CC705"/>
    <mergeCell ref="BN676:CC676"/>
    <mergeCell ref="BS719:BS721"/>
    <mergeCell ref="CC719:CC721"/>
    <mergeCell ref="AL705:AM705"/>
    <mergeCell ref="AN705:AY705"/>
    <mergeCell ref="AZ705:BM705"/>
    <mergeCell ref="AN794:AY794"/>
    <mergeCell ref="I2:I3"/>
    <mergeCell ref="J2:J3"/>
    <mergeCell ref="K2:N2"/>
    <mergeCell ref="AJ124:AK124"/>
    <mergeCell ref="V124:V125"/>
    <mergeCell ref="W124:W125"/>
    <mergeCell ref="X124:X125"/>
    <mergeCell ref="Y124:Y125"/>
    <mergeCell ref="K124:N124"/>
    <mergeCell ref="O124:R124"/>
    <mergeCell ref="S124:S125"/>
    <mergeCell ref="T124:T125"/>
    <mergeCell ref="U124:U125"/>
    <mergeCell ref="S163:S164"/>
    <mergeCell ref="AL152:AM152"/>
    <mergeCell ref="V152:V153"/>
    <mergeCell ref="W152:W153"/>
    <mergeCell ref="X152:X153"/>
    <mergeCell ref="Y152:Y153"/>
    <mergeCell ref="K152:N152"/>
    <mergeCell ref="O152:R152"/>
    <mergeCell ref="Y177:Y178"/>
    <mergeCell ref="A131:A132"/>
    <mergeCell ref="B131:B132"/>
    <mergeCell ref="C131:C132"/>
    <mergeCell ref="D131:D132"/>
    <mergeCell ref="C717:C718"/>
    <mergeCell ref="D717:D718"/>
    <mergeCell ref="A717:A718"/>
    <mergeCell ref="B717:B718"/>
    <mergeCell ref="A614:A615"/>
    <mergeCell ref="B614:B615"/>
    <mergeCell ref="C614:C615"/>
    <mergeCell ref="D614:D615"/>
    <mergeCell ref="AL846:AM846"/>
    <mergeCell ref="AN846:AY846"/>
    <mergeCell ref="BN826:CC826"/>
    <mergeCell ref="BN664:CC664"/>
    <mergeCell ref="BN692:CC692"/>
    <mergeCell ref="AZ664:BM664"/>
    <mergeCell ref="AJ664:AK664"/>
    <mergeCell ref="AL772:AM772"/>
    <mergeCell ref="AN772:AY772"/>
    <mergeCell ref="AZ731:BM731"/>
    <mergeCell ref="BN731:CC731"/>
    <mergeCell ref="AA731:AF731"/>
    <mergeCell ref="AJ794:AK794"/>
    <mergeCell ref="AJ807:AK807"/>
    <mergeCell ref="AG826:AI826"/>
    <mergeCell ref="AJ826:AK826"/>
    <mergeCell ref="AL826:AM826"/>
    <mergeCell ref="AN826:AY826"/>
    <mergeCell ref="AZ826:BM826"/>
    <mergeCell ref="AG676:AI676"/>
    <mergeCell ref="AL853:AM853"/>
    <mergeCell ref="AN853:AY853"/>
    <mergeCell ref="W853:W854"/>
    <mergeCell ref="X853:X854"/>
    <mergeCell ref="Y853:Y854"/>
    <mergeCell ref="Z853:Z854"/>
    <mergeCell ref="O853:R853"/>
    <mergeCell ref="S853:S854"/>
    <mergeCell ref="T853:T854"/>
    <mergeCell ref="U853:U854"/>
    <mergeCell ref="V853:V854"/>
    <mergeCell ref="H853:H854"/>
    <mergeCell ref="J853:J854"/>
    <mergeCell ref="K853:N853"/>
    <mergeCell ref="I853:I854"/>
    <mergeCell ref="AA853:AF853"/>
    <mergeCell ref="AG853:AI853"/>
    <mergeCell ref="AJ853:AK853"/>
    <mergeCell ref="I909:I910"/>
    <mergeCell ref="J909:J910"/>
    <mergeCell ref="K909:N909"/>
    <mergeCell ref="O909:R909"/>
    <mergeCell ref="S909:S910"/>
    <mergeCell ref="A909:A910"/>
    <mergeCell ref="B909:B910"/>
    <mergeCell ref="C909:C910"/>
    <mergeCell ref="D909:D910"/>
    <mergeCell ref="H909:H910"/>
    <mergeCell ref="F909:F910"/>
    <mergeCell ref="G909:G910"/>
    <mergeCell ref="A863:A864"/>
    <mergeCell ref="B863:B864"/>
    <mergeCell ref="C863:C864"/>
    <mergeCell ref="D863:D864"/>
    <mergeCell ref="H863:H864"/>
    <mergeCell ref="I863:I864"/>
    <mergeCell ref="J863:J864"/>
    <mergeCell ref="H877:H878"/>
    <mergeCell ref="F877:F878"/>
    <mergeCell ref="G877:G878"/>
    <mergeCell ref="A877:A878"/>
    <mergeCell ref="B877:B878"/>
    <mergeCell ref="C877:C878"/>
    <mergeCell ref="D877:D878"/>
    <mergeCell ref="J877:J878"/>
    <mergeCell ref="I877:I878"/>
    <mergeCell ref="E909:E910"/>
    <mergeCell ref="AJ909:AK909"/>
    <mergeCell ref="AL909:AM909"/>
    <mergeCell ref="AN909:AY909"/>
    <mergeCell ref="AZ909:BM909"/>
    <mergeCell ref="BN909:CC909"/>
    <mergeCell ref="X909:X910"/>
    <mergeCell ref="Y909:Y910"/>
    <mergeCell ref="Z909:Z910"/>
    <mergeCell ref="AA909:AF909"/>
    <mergeCell ref="AG909:AI909"/>
    <mergeCell ref="T909:T910"/>
    <mergeCell ref="U909:U910"/>
    <mergeCell ref="V909:V910"/>
    <mergeCell ref="W909:W910"/>
    <mergeCell ref="AN863:AY863"/>
    <mergeCell ref="AZ863:BM863"/>
    <mergeCell ref="BN863:CC863"/>
    <mergeCell ref="Z863:Z864"/>
    <mergeCell ref="AA863:AF863"/>
    <mergeCell ref="AG863:AI863"/>
    <mergeCell ref="AJ863:AK863"/>
    <mergeCell ref="AL863:AM863"/>
    <mergeCell ref="V863:V864"/>
    <mergeCell ref="W863:W864"/>
    <mergeCell ref="X863:X864"/>
    <mergeCell ref="Y863:Y864"/>
    <mergeCell ref="AZ877:BM877"/>
    <mergeCell ref="BN877:CC877"/>
    <mergeCell ref="AL877:AM877"/>
    <mergeCell ref="AN877:AY877"/>
    <mergeCell ref="Z877:Z878"/>
    <mergeCell ref="AA877:AF877"/>
    <mergeCell ref="AZ853:BM853"/>
    <mergeCell ref="BN853:CC853"/>
    <mergeCell ref="BN717:CC717"/>
    <mergeCell ref="AG772:AI772"/>
    <mergeCell ref="AJ772:AK772"/>
    <mergeCell ref="I818:I819"/>
    <mergeCell ref="J818:J819"/>
    <mergeCell ref="AA807:AF807"/>
    <mergeCell ref="AG807:AI807"/>
    <mergeCell ref="AJ717:AK717"/>
    <mergeCell ref="AL717:AM717"/>
    <mergeCell ref="AN717:AY717"/>
    <mergeCell ref="AZ717:BM717"/>
    <mergeCell ref="X717:X718"/>
    <mergeCell ref="Y717:Y718"/>
    <mergeCell ref="Z717:Z718"/>
    <mergeCell ref="AA717:AF717"/>
    <mergeCell ref="AG717:AI717"/>
    <mergeCell ref="T717:T718"/>
    <mergeCell ref="U717:U718"/>
    <mergeCell ref="V717:V718"/>
    <mergeCell ref="BN772:CC772"/>
    <mergeCell ref="AZ794:BM794"/>
    <mergeCell ref="BN794:CC794"/>
    <mergeCell ref="AG794:AI794"/>
    <mergeCell ref="AZ746:BM746"/>
    <mergeCell ref="BN746:CC746"/>
    <mergeCell ref="X794:X795"/>
    <mergeCell ref="Y794:Y795"/>
    <mergeCell ref="Z794:Z795"/>
    <mergeCell ref="K818:N818"/>
    <mergeCell ref="H664:H665"/>
    <mergeCell ref="J676:J677"/>
    <mergeCell ref="K794:N794"/>
    <mergeCell ref="O794:R794"/>
    <mergeCell ref="O676:R676"/>
    <mergeCell ref="T676:T677"/>
    <mergeCell ref="U676:U677"/>
    <mergeCell ref="A818:A819"/>
    <mergeCell ref="B818:B819"/>
    <mergeCell ref="C818:C819"/>
    <mergeCell ref="D818:D819"/>
    <mergeCell ref="F826:F827"/>
    <mergeCell ref="G826:G827"/>
    <mergeCell ref="D705:D706"/>
    <mergeCell ref="D772:D773"/>
    <mergeCell ref="A794:A795"/>
    <mergeCell ref="A807:A808"/>
    <mergeCell ref="B807:B808"/>
    <mergeCell ref="C807:C808"/>
    <mergeCell ref="A772:A773"/>
    <mergeCell ref="B772:B773"/>
    <mergeCell ref="C772:C773"/>
    <mergeCell ref="D826:D827"/>
    <mergeCell ref="H826:H827"/>
    <mergeCell ref="I826:I827"/>
    <mergeCell ref="I794:I795"/>
    <mergeCell ref="H772:H773"/>
    <mergeCell ref="B794:B795"/>
    <mergeCell ref="C794:C795"/>
    <mergeCell ref="D794:D795"/>
    <mergeCell ref="H818:H819"/>
    <mergeCell ref="AG664:AI664"/>
    <mergeCell ref="AA676:AF676"/>
    <mergeCell ref="AN818:AY818"/>
    <mergeCell ref="AL664:AM664"/>
    <mergeCell ref="AN664:AY664"/>
    <mergeCell ref="Y818:Y819"/>
    <mergeCell ref="Y705:Y706"/>
    <mergeCell ref="Z705:Z706"/>
    <mergeCell ref="AA705:AF705"/>
    <mergeCell ref="AG705:AI705"/>
    <mergeCell ref="AJ705:AK705"/>
    <mergeCell ref="U818:U819"/>
    <mergeCell ref="H794:H795"/>
    <mergeCell ref="T794:T795"/>
    <mergeCell ref="U794:U795"/>
    <mergeCell ref="V794:V795"/>
    <mergeCell ref="W794:W795"/>
    <mergeCell ref="I664:I665"/>
    <mergeCell ref="J664:J665"/>
    <mergeCell ref="K746:N746"/>
    <mergeCell ref="W717:W718"/>
    <mergeCell ref="I717:I718"/>
    <mergeCell ref="J717:J718"/>
    <mergeCell ref="K717:N717"/>
    <mergeCell ref="S717:S718"/>
    <mergeCell ref="W731:W732"/>
    <mergeCell ref="J705:J706"/>
    <mergeCell ref="K705:N705"/>
    <mergeCell ref="S731:S732"/>
    <mergeCell ref="J731:J732"/>
    <mergeCell ref="T664:T665"/>
    <mergeCell ref="AA746:AF746"/>
    <mergeCell ref="Z639:Z640"/>
    <mergeCell ref="AA639:AF639"/>
    <mergeCell ref="AZ807:BM807"/>
    <mergeCell ref="AG818:AI818"/>
    <mergeCell ref="AJ818:AK818"/>
    <mergeCell ref="Y772:Y773"/>
    <mergeCell ref="Z772:Z773"/>
    <mergeCell ref="AA772:AF772"/>
    <mergeCell ref="X772:X773"/>
    <mergeCell ref="AL818:AM818"/>
    <mergeCell ref="W807:W808"/>
    <mergeCell ref="AG746:AI746"/>
    <mergeCell ref="AJ746:AK746"/>
    <mergeCell ref="AL746:AM746"/>
    <mergeCell ref="AN746:AY746"/>
    <mergeCell ref="S794:S795"/>
    <mergeCell ref="U746:U747"/>
    <mergeCell ref="V746:V747"/>
    <mergeCell ref="X676:X677"/>
    <mergeCell ref="Y676:Y677"/>
    <mergeCell ref="S676:S677"/>
    <mergeCell ref="AL639:AM639"/>
    <mergeCell ref="AZ772:BM772"/>
    <mergeCell ref="AA664:AF664"/>
    <mergeCell ref="AA794:AF794"/>
    <mergeCell ref="AL731:AM731"/>
    <mergeCell ref="AN731:AY731"/>
    <mergeCell ref="X664:X665"/>
    <mergeCell ref="Y664:Y665"/>
    <mergeCell ref="Z818:Z819"/>
    <mergeCell ref="AA818:AF818"/>
    <mergeCell ref="U705:U706"/>
    <mergeCell ref="V705:V706"/>
    <mergeCell ref="W705:W706"/>
    <mergeCell ref="X705:X706"/>
    <mergeCell ref="O705:R705"/>
    <mergeCell ref="S705:S706"/>
    <mergeCell ref="T705:T706"/>
    <mergeCell ref="O692:R692"/>
    <mergeCell ref="O826:R826"/>
    <mergeCell ref="S826:S827"/>
    <mergeCell ref="T826:T827"/>
    <mergeCell ref="T639:T640"/>
    <mergeCell ref="U639:U640"/>
    <mergeCell ref="S650:S651"/>
    <mergeCell ref="T650:T651"/>
    <mergeCell ref="Y650:Y651"/>
    <mergeCell ref="U650:U651"/>
    <mergeCell ref="V650:V651"/>
    <mergeCell ref="W650:W651"/>
    <mergeCell ref="X650:X651"/>
    <mergeCell ref="S692:S693"/>
    <mergeCell ref="U664:U665"/>
    <mergeCell ref="V664:V665"/>
    <mergeCell ref="W664:W665"/>
    <mergeCell ref="X818:X819"/>
    <mergeCell ref="X807:X808"/>
    <mergeCell ref="W746:W747"/>
    <mergeCell ref="X746:X747"/>
    <mergeCell ref="Y746:Y747"/>
    <mergeCell ref="AL794:AM794"/>
    <mergeCell ref="U826:U827"/>
    <mergeCell ref="V826:V827"/>
    <mergeCell ref="W826:W827"/>
    <mergeCell ref="X826:X827"/>
    <mergeCell ref="Y807:Y808"/>
    <mergeCell ref="Z807:Z808"/>
    <mergeCell ref="O807:R807"/>
    <mergeCell ref="S807:S808"/>
    <mergeCell ref="T807:T808"/>
    <mergeCell ref="U807:U808"/>
    <mergeCell ref="V807:V808"/>
    <mergeCell ref="V818:V819"/>
    <mergeCell ref="W818:W819"/>
    <mergeCell ref="W772:W773"/>
    <mergeCell ref="Y826:Y827"/>
    <mergeCell ref="Z826:Z827"/>
    <mergeCell ref="AA826:AF826"/>
    <mergeCell ref="AZ692:BM692"/>
    <mergeCell ref="AZ676:BM676"/>
    <mergeCell ref="Z692:Z693"/>
    <mergeCell ref="AA692:AF692"/>
    <mergeCell ref="AG692:AI692"/>
    <mergeCell ref="AJ692:AK692"/>
    <mergeCell ref="AL676:AM676"/>
    <mergeCell ref="AN676:AY676"/>
    <mergeCell ref="V692:V693"/>
    <mergeCell ref="W692:W693"/>
    <mergeCell ref="X692:X693"/>
    <mergeCell ref="Y692:Y693"/>
    <mergeCell ref="T692:T693"/>
    <mergeCell ref="U692:U693"/>
    <mergeCell ref="V676:V677"/>
    <mergeCell ref="H692:H693"/>
    <mergeCell ref="Z676:Z677"/>
    <mergeCell ref="W676:W677"/>
    <mergeCell ref="I676:I677"/>
    <mergeCell ref="K692:N692"/>
    <mergeCell ref="AJ676:AK676"/>
    <mergeCell ref="AN692:AY692"/>
    <mergeCell ref="BN650:CC650"/>
    <mergeCell ref="X639:X640"/>
    <mergeCell ref="Y639:Y640"/>
    <mergeCell ref="K639:N639"/>
    <mergeCell ref="AZ614:BM614"/>
    <mergeCell ref="AN639:AY639"/>
    <mergeCell ref="AZ639:BM639"/>
    <mergeCell ref="Z614:Z615"/>
    <mergeCell ref="AZ625:BM625"/>
    <mergeCell ref="BN625:CC625"/>
    <mergeCell ref="AL625:AM625"/>
    <mergeCell ref="Y535:Y536"/>
    <mergeCell ref="Z535:Z536"/>
    <mergeCell ref="W614:W615"/>
    <mergeCell ref="AJ614:AK614"/>
    <mergeCell ref="Y625:Y626"/>
    <mergeCell ref="Z625:Z626"/>
    <mergeCell ref="W580:W581"/>
    <mergeCell ref="Y571:Y572"/>
    <mergeCell ref="O650:R650"/>
    <mergeCell ref="AN650:AY650"/>
    <mergeCell ref="BN639:CC639"/>
    <mergeCell ref="AA625:AF625"/>
    <mergeCell ref="AG625:AI625"/>
    <mergeCell ref="Z650:Z651"/>
    <mergeCell ref="AA650:AF650"/>
    <mergeCell ref="AZ650:BM650"/>
    <mergeCell ref="AL650:AM650"/>
    <mergeCell ref="AJ650:AK650"/>
    <mergeCell ref="AG650:AI650"/>
    <mergeCell ref="AL692:AM692"/>
    <mergeCell ref="AN625:AY625"/>
    <mergeCell ref="V589:V590"/>
    <mergeCell ref="I692:I693"/>
    <mergeCell ref="J692:J693"/>
    <mergeCell ref="S614:S615"/>
    <mergeCell ref="T614:T615"/>
    <mergeCell ref="U614:U615"/>
    <mergeCell ref="V614:V615"/>
    <mergeCell ref="H676:H677"/>
    <mergeCell ref="I625:I626"/>
    <mergeCell ref="H650:H651"/>
    <mergeCell ref="I650:I651"/>
    <mergeCell ref="AG639:AI639"/>
    <mergeCell ref="AJ639:AK639"/>
    <mergeCell ref="V639:V640"/>
    <mergeCell ref="O639:R639"/>
    <mergeCell ref="S639:S640"/>
    <mergeCell ref="J650:J651"/>
    <mergeCell ref="K650:N650"/>
    <mergeCell ref="W625:W626"/>
    <mergeCell ref="I614:I615"/>
    <mergeCell ref="J614:J615"/>
    <mergeCell ref="K614:N614"/>
    <mergeCell ref="O614:R614"/>
    <mergeCell ref="H639:H640"/>
    <mergeCell ref="I639:I640"/>
    <mergeCell ref="J639:J640"/>
    <mergeCell ref="Z664:Z665"/>
    <mergeCell ref="W639:W640"/>
    <mergeCell ref="AJ625:AK625"/>
    <mergeCell ref="AG605:AI605"/>
    <mergeCell ref="AL605:AM605"/>
    <mergeCell ref="AN597:AY597"/>
    <mergeCell ref="AJ605:AK605"/>
    <mergeCell ref="W605:W606"/>
    <mergeCell ref="X605:X606"/>
    <mergeCell ref="AA614:AF614"/>
    <mergeCell ref="AG614:AI614"/>
    <mergeCell ref="AN614:AY614"/>
    <mergeCell ref="AA597:AF597"/>
    <mergeCell ref="AZ535:BM535"/>
    <mergeCell ref="BN535:CC535"/>
    <mergeCell ref="X546:X547"/>
    <mergeCell ref="O546:R546"/>
    <mergeCell ref="Y546:Y547"/>
    <mergeCell ref="AA535:AF535"/>
    <mergeCell ref="AG535:AI535"/>
    <mergeCell ref="Z546:Z547"/>
    <mergeCell ref="T546:T547"/>
    <mergeCell ref="U546:U547"/>
    <mergeCell ref="V546:V547"/>
    <mergeCell ref="AZ605:BM605"/>
    <mergeCell ref="BN605:CC605"/>
    <mergeCell ref="AJ580:AK580"/>
    <mergeCell ref="AL580:AM580"/>
    <mergeCell ref="AN580:AY580"/>
    <mergeCell ref="AZ589:BM589"/>
    <mergeCell ref="BN589:CC589"/>
    <mergeCell ref="Z580:Z581"/>
    <mergeCell ref="AA580:AF580"/>
    <mergeCell ref="AZ597:BM597"/>
    <mergeCell ref="BN571:CC571"/>
    <mergeCell ref="H580:H581"/>
    <mergeCell ref="T580:T581"/>
    <mergeCell ref="J597:J598"/>
    <mergeCell ref="T571:T572"/>
    <mergeCell ref="W571:W572"/>
    <mergeCell ref="X571:X572"/>
    <mergeCell ref="AZ571:BM571"/>
    <mergeCell ref="AZ580:BM580"/>
    <mergeCell ref="X580:X581"/>
    <mergeCell ref="Y580:Y581"/>
    <mergeCell ref="Z571:Z572"/>
    <mergeCell ref="AA571:AF571"/>
    <mergeCell ref="AG571:AI571"/>
    <mergeCell ref="AG580:AI580"/>
    <mergeCell ref="AJ589:AK589"/>
    <mergeCell ref="T589:T590"/>
    <mergeCell ref="BN597:CC597"/>
    <mergeCell ref="Y597:Y598"/>
    <mergeCell ref="T597:T598"/>
    <mergeCell ref="U597:U598"/>
    <mergeCell ref="AL571:AM571"/>
    <mergeCell ref="AN571:AY571"/>
    <mergeCell ref="H597:H598"/>
    <mergeCell ref="I597:I598"/>
    <mergeCell ref="U571:U572"/>
    <mergeCell ref="V571:V572"/>
    <mergeCell ref="U589:U590"/>
    <mergeCell ref="BN614:CC614"/>
    <mergeCell ref="X614:X615"/>
    <mergeCell ref="Y614:Y615"/>
    <mergeCell ref="AL614:AM614"/>
    <mergeCell ref="V580:V581"/>
    <mergeCell ref="O597:R597"/>
    <mergeCell ref="S597:S598"/>
    <mergeCell ref="AZ546:BM546"/>
    <mergeCell ref="BN546:CC546"/>
    <mergeCell ref="I546:I547"/>
    <mergeCell ref="J546:J547"/>
    <mergeCell ref="K546:N546"/>
    <mergeCell ref="H571:H572"/>
    <mergeCell ref="I571:I572"/>
    <mergeCell ref="J571:J572"/>
    <mergeCell ref="S571:S572"/>
    <mergeCell ref="BN580:CC580"/>
    <mergeCell ref="BN560:CC560"/>
    <mergeCell ref="AJ560:AK560"/>
    <mergeCell ref="AL560:AM560"/>
    <mergeCell ref="W546:W547"/>
    <mergeCell ref="K560:N560"/>
    <mergeCell ref="O560:R560"/>
    <mergeCell ref="S560:S561"/>
    <mergeCell ref="T560:T561"/>
    <mergeCell ref="W560:W561"/>
    <mergeCell ref="J589:J590"/>
    <mergeCell ref="K589:N589"/>
    <mergeCell ref="S546:S547"/>
    <mergeCell ref="I580:I581"/>
    <mergeCell ref="J580:J581"/>
    <mergeCell ref="AZ560:BM560"/>
    <mergeCell ref="Z560:Z561"/>
    <mergeCell ref="AA560:AF560"/>
    <mergeCell ref="AG560:AI560"/>
    <mergeCell ref="AN560:AY560"/>
    <mergeCell ref="AL546:AM546"/>
    <mergeCell ref="AN546:AY546"/>
    <mergeCell ref="C473:C474"/>
    <mergeCell ref="D473:D474"/>
    <mergeCell ref="H589:H590"/>
    <mergeCell ref="AN473:AY473"/>
    <mergeCell ref="X473:X474"/>
    <mergeCell ref="Y473:Y474"/>
    <mergeCell ref="Z473:Z474"/>
    <mergeCell ref="S503:S504"/>
    <mergeCell ref="AA518:AF518"/>
    <mergeCell ref="AG518:AI518"/>
    <mergeCell ref="AJ518:AK518"/>
    <mergeCell ref="AJ571:AK571"/>
    <mergeCell ref="K580:N580"/>
    <mergeCell ref="O580:R580"/>
    <mergeCell ref="S580:S581"/>
    <mergeCell ref="K571:N571"/>
    <mergeCell ref="O571:R571"/>
    <mergeCell ref="V560:V561"/>
    <mergeCell ref="U580:U581"/>
    <mergeCell ref="AL535:AM535"/>
    <mergeCell ref="A464:A465"/>
    <mergeCell ref="B464:B465"/>
    <mergeCell ref="C464:C465"/>
    <mergeCell ref="D464:D465"/>
    <mergeCell ref="H464:H465"/>
    <mergeCell ref="C580:C581"/>
    <mergeCell ref="D580:D581"/>
    <mergeCell ref="A473:A474"/>
    <mergeCell ref="B473:B474"/>
    <mergeCell ref="B605:B606"/>
    <mergeCell ref="C605:C606"/>
    <mergeCell ref="D605:D606"/>
    <mergeCell ref="A589:A590"/>
    <mergeCell ref="B589:B590"/>
    <mergeCell ref="AA546:AF546"/>
    <mergeCell ref="AG546:AI546"/>
    <mergeCell ref="H560:H561"/>
    <mergeCell ref="I535:I536"/>
    <mergeCell ref="J535:J536"/>
    <mergeCell ref="K535:N535"/>
    <mergeCell ref="O535:R535"/>
    <mergeCell ref="B571:B572"/>
    <mergeCell ref="C571:C572"/>
    <mergeCell ref="D571:D572"/>
    <mergeCell ref="D560:D561"/>
    <mergeCell ref="X560:X561"/>
    <mergeCell ref="AA605:AF605"/>
    <mergeCell ref="Y560:Y561"/>
    <mergeCell ref="U560:U561"/>
    <mergeCell ref="A560:A561"/>
    <mergeCell ref="B560:B561"/>
    <mergeCell ref="H605:H606"/>
    <mergeCell ref="I605:I606"/>
    <mergeCell ref="Z597:Z598"/>
    <mergeCell ref="Y605:Y606"/>
    <mergeCell ref="Z605:Z606"/>
    <mergeCell ref="S535:S536"/>
    <mergeCell ref="C589:C590"/>
    <mergeCell ref="A571:A572"/>
    <mergeCell ref="AN605:AY605"/>
    <mergeCell ref="AA589:AF589"/>
    <mergeCell ref="AG589:AI589"/>
    <mergeCell ref="AL597:AM597"/>
    <mergeCell ref="V597:V598"/>
    <mergeCell ref="W597:W598"/>
    <mergeCell ref="X597:X598"/>
    <mergeCell ref="K597:N597"/>
    <mergeCell ref="A605:A606"/>
    <mergeCell ref="A580:A581"/>
    <mergeCell ref="B580:B581"/>
    <mergeCell ref="AJ546:AK546"/>
    <mergeCell ref="AJ535:AK535"/>
    <mergeCell ref="AN535:AY535"/>
    <mergeCell ref="C560:C561"/>
    <mergeCell ref="D546:D547"/>
    <mergeCell ref="D589:D590"/>
    <mergeCell ref="I589:I590"/>
    <mergeCell ref="U605:U606"/>
    <mergeCell ref="V605:V606"/>
    <mergeCell ref="T535:T536"/>
    <mergeCell ref="I560:I561"/>
    <mergeCell ref="J560:J561"/>
    <mergeCell ref="I473:I474"/>
    <mergeCell ref="O503:R503"/>
    <mergeCell ref="A597:A598"/>
    <mergeCell ref="B597:B598"/>
    <mergeCell ref="C597:C598"/>
    <mergeCell ref="D597:D598"/>
    <mergeCell ref="AN518:AY518"/>
    <mergeCell ref="V509:V510"/>
    <mergeCell ref="J509:J510"/>
    <mergeCell ref="K509:N509"/>
    <mergeCell ref="AA509:AF509"/>
    <mergeCell ref="AL526:AM526"/>
    <mergeCell ref="AL589:AM589"/>
    <mergeCell ref="U535:U536"/>
    <mergeCell ref="V535:V536"/>
    <mergeCell ref="W535:W536"/>
    <mergeCell ref="H546:H547"/>
    <mergeCell ref="A546:A547"/>
    <mergeCell ref="B546:B547"/>
    <mergeCell ref="C546:C547"/>
    <mergeCell ref="A535:A536"/>
    <mergeCell ref="B535:B536"/>
    <mergeCell ref="C535:C536"/>
    <mergeCell ref="D535:D536"/>
    <mergeCell ref="H535:H536"/>
    <mergeCell ref="X535:X536"/>
    <mergeCell ref="E589:E590"/>
    <mergeCell ref="J605:J606"/>
    <mergeCell ref="K605:N605"/>
    <mergeCell ref="O605:R605"/>
    <mergeCell ref="S605:S606"/>
    <mergeCell ref="T605:T606"/>
    <mergeCell ref="AA473:AF473"/>
    <mergeCell ref="AG473:AI473"/>
    <mergeCell ref="AJ473:AK473"/>
    <mergeCell ref="W473:W474"/>
    <mergeCell ref="AN589:AY589"/>
    <mergeCell ref="W589:W590"/>
    <mergeCell ref="X589:X590"/>
    <mergeCell ref="Y589:Y590"/>
    <mergeCell ref="Z589:Z590"/>
    <mergeCell ref="O589:R589"/>
    <mergeCell ref="J473:J474"/>
    <mergeCell ref="K473:N473"/>
    <mergeCell ref="K503:N503"/>
    <mergeCell ref="AG597:AI597"/>
    <mergeCell ref="AJ597:AK597"/>
    <mergeCell ref="S589:S590"/>
    <mergeCell ref="BN464:CC464"/>
    <mergeCell ref="X464:X465"/>
    <mergeCell ref="Y464:Y465"/>
    <mergeCell ref="Z464:Z465"/>
    <mergeCell ref="AA464:AF464"/>
    <mergeCell ref="AG464:AI464"/>
    <mergeCell ref="T464:T465"/>
    <mergeCell ref="U464:U465"/>
    <mergeCell ref="V464:V465"/>
    <mergeCell ref="W464:W465"/>
    <mergeCell ref="AJ464:AK464"/>
    <mergeCell ref="Y495:Y496"/>
    <mergeCell ref="AZ487:BM487"/>
    <mergeCell ref="AN487:AY487"/>
    <mergeCell ref="AG487:AI487"/>
    <mergeCell ref="AJ487:AK487"/>
    <mergeCell ref="AL487:AM487"/>
    <mergeCell ref="AZ464:BM464"/>
    <mergeCell ref="Y518:Y519"/>
    <mergeCell ref="T518:T519"/>
    <mergeCell ref="U518:U519"/>
    <mergeCell ref="A509:A510"/>
    <mergeCell ref="B509:B510"/>
    <mergeCell ref="C509:C510"/>
    <mergeCell ref="W518:W519"/>
    <mergeCell ref="D509:D510"/>
    <mergeCell ref="A503:A504"/>
    <mergeCell ref="B503:B504"/>
    <mergeCell ref="C503:C504"/>
    <mergeCell ref="D503:D504"/>
    <mergeCell ref="A487:A488"/>
    <mergeCell ref="B487:B488"/>
    <mergeCell ref="C487:C488"/>
    <mergeCell ref="D487:D488"/>
    <mergeCell ref="H487:H488"/>
    <mergeCell ref="I487:I488"/>
    <mergeCell ref="J487:J488"/>
    <mergeCell ref="A495:A496"/>
    <mergeCell ref="B495:B496"/>
    <mergeCell ref="C495:C496"/>
    <mergeCell ref="D495:D496"/>
    <mergeCell ref="H495:H496"/>
    <mergeCell ref="I495:I496"/>
    <mergeCell ref="X503:X504"/>
    <mergeCell ref="Y503:Y504"/>
    <mergeCell ref="I503:I504"/>
    <mergeCell ref="K526:N526"/>
    <mergeCell ref="O526:R526"/>
    <mergeCell ref="S526:S527"/>
    <mergeCell ref="H509:H510"/>
    <mergeCell ref="AL518:AM518"/>
    <mergeCell ref="AZ227:BM227"/>
    <mergeCell ref="AZ509:BM509"/>
    <mergeCell ref="BN509:CC509"/>
    <mergeCell ref="AN526:AY526"/>
    <mergeCell ref="BN526:CC526"/>
    <mergeCell ref="AL509:AM509"/>
    <mergeCell ref="AN509:AY509"/>
    <mergeCell ref="A197:A198"/>
    <mergeCell ref="B197:B198"/>
    <mergeCell ref="C197:C198"/>
    <mergeCell ref="D197:D198"/>
    <mergeCell ref="H197:H198"/>
    <mergeCell ref="Y526:Y527"/>
    <mergeCell ref="Z526:Z527"/>
    <mergeCell ref="AA526:AF526"/>
    <mergeCell ref="AG526:AI526"/>
    <mergeCell ref="AJ526:AK526"/>
    <mergeCell ref="W509:W510"/>
    <mergeCell ref="BN518:CC518"/>
    <mergeCell ref="AZ518:BM518"/>
    <mergeCell ref="A526:A527"/>
    <mergeCell ref="H518:H519"/>
    <mergeCell ref="I518:I519"/>
    <mergeCell ref="J518:J519"/>
    <mergeCell ref="X518:X519"/>
    <mergeCell ref="AZ197:BM197"/>
    <mergeCell ref="BN197:CC197"/>
    <mergeCell ref="X197:X198"/>
    <mergeCell ref="Y197:Y198"/>
    <mergeCell ref="Z197:Z198"/>
    <mergeCell ref="AA197:AF197"/>
    <mergeCell ref="AG197:AI197"/>
    <mergeCell ref="T197:T198"/>
    <mergeCell ref="U197:U198"/>
    <mergeCell ref="V197:V198"/>
    <mergeCell ref="W197:W198"/>
    <mergeCell ref="AJ197:AK197"/>
    <mergeCell ref="AL197:AM197"/>
    <mergeCell ref="AN197:AY197"/>
    <mergeCell ref="W211:W212"/>
    <mergeCell ref="X211:X212"/>
    <mergeCell ref="Y211:Y212"/>
    <mergeCell ref="V526:V527"/>
    <mergeCell ref="W526:W527"/>
    <mergeCell ref="X526:X527"/>
    <mergeCell ref="AN217:AY217"/>
    <mergeCell ref="AZ217:BM217"/>
    <mergeCell ref="T526:T527"/>
    <mergeCell ref="K518:N518"/>
    <mergeCell ref="O518:R518"/>
    <mergeCell ref="S518:S519"/>
    <mergeCell ref="Z236:Z237"/>
    <mergeCell ref="H526:H527"/>
    <mergeCell ref="I526:I527"/>
    <mergeCell ref="Z518:Z519"/>
    <mergeCell ref="A211:A212"/>
    <mergeCell ref="B211:B212"/>
    <mergeCell ref="C211:C212"/>
    <mergeCell ref="D211:D212"/>
    <mergeCell ref="U526:U527"/>
    <mergeCell ref="A518:A519"/>
    <mergeCell ref="B518:B519"/>
    <mergeCell ref="C518:C519"/>
    <mergeCell ref="D518:D519"/>
    <mergeCell ref="A217:A218"/>
    <mergeCell ref="B217:B218"/>
    <mergeCell ref="C217:C218"/>
    <mergeCell ref="D217:D218"/>
    <mergeCell ref="H217:H218"/>
    <mergeCell ref="B526:B527"/>
    <mergeCell ref="C526:C527"/>
    <mergeCell ref="D526:D527"/>
    <mergeCell ref="J526:J527"/>
    <mergeCell ref="I197:I198"/>
    <mergeCell ref="O217:R217"/>
    <mergeCell ref="S217:S218"/>
    <mergeCell ref="T217:T218"/>
    <mergeCell ref="U217:U218"/>
    <mergeCell ref="AZ526:BM526"/>
    <mergeCell ref="X487:X488"/>
    <mergeCell ref="Y487:Y488"/>
    <mergeCell ref="K487:N487"/>
    <mergeCell ref="O487:R487"/>
    <mergeCell ref="S487:S488"/>
    <mergeCell ref="T487:T488"/>
    <mergeCell ref="V518:V519"/>
    <mergeCell ref="AL227:AM227"/>
    <mergeCell ref="AJ217:AK217"/>
    <mergeCell ref="AL217:AM217"/>
    <mergeCell ref="V217:V218"/>
    <mergeCell ref="W217:W218"/>
    <mergeCell ref="AJ227:AK227"/>
    <mergeCell ref="Y227:Y228"/>
    <mergeCell ref="Z227:Z228"/>
    <mergeCell ref="AA227:AF227"/>
    <mergeCell ref="AG227:AI227"/>
    <mergeCell ref="Y217:Y218"/>
    <mergeCell ref="AZ236:BM236"/>
    <mergeCell ref="O431:R431"/>
    <mergeCell ref="S431:S432"/>
    <mergeCell ref="T431:T432"/>
    <mergeCell ref="U431:U432"/>
    <mergeCell ref="V431:V432"/>
    <mergeCell ref="U509:U510"/>
    <mergeCell ref="AJ509:AK509"/>
    <mergeCell ref="A227:A228"/>
    <mergeCell ref="B227:B228"/>
    <mergeCell ref="C227:C228"/>
    <mergeCell ref="D227:D228"/>
    <mergeCell ref="H227:H228"/>
    <mergeCell ref="I227:I228"/>
    <mergeCell ref="Z217:Z218"/>
    <mergeCell ref="AA217:AF217"/>
    <mergeCell ref="AG217:AI217"/>
    <mergeCell ref="BN227:CC227"/>
    <mergeCell ref="V227:V228"/>
    <mergeCell ref="AN227:AY227"/>
    <mergeCell ref="X227:X228"/>
    <mergeCell ref="J227:J228"/>
    <mergeCell ref="K227:N227"/>
    <mergeCell ref="O227:R227"/>
    <mergeCell ref="S227:S228"/>
    <mergeCell ref="T227:T228"/>
    <mergeCell ref="U227:U228"/>
    <mergeCell ref="X217:X218"/>
    <mergeCell ref="BN451:CC451"/>
    <mergeCell ref="Y451:Y452"/>
    <mergeCell ref="Z451:Z452"/>
    <mergeCell ref="AA451:AF451"/>
    <mergeCell ref="AJ431:AK431"/>
    <mergeCell ref="AN441:AY441"/>
    <mergeCell ref="AZ441:BM441"/>
    <mergeCell ref="AJ451:AK451"/>
    <mergeCell ref="Y431:Y432"/>
    <mergeCell ref="Z431:Z432"/>
    <mergeCell ref="H441:H442"/>
    <mergeCell ref="I441:I442"/>
    <mergeCell ref="AG451:AI451"/>
    <mergeCell ref="J197:J198"/>
    <mergeCell ref="K197:N197"/>
    <mergeCell ref="O197:R197"/>
    <mergeCell ref="O211:R211"/>
    <mergeCell ref="S211:S212"/>
    <mergeCell ref="BN217:CC217"/>
    <mergeCell ref="S197:S198"/>
    <mergeCell ref="I211:I212"/>
    <mergeCell ref="J211:J212"/>
    <mergeCell ref="K211:N211"/>
    <mergeCell ref="T211:T212"/>
    <mergeCell ref="U211:U212"/>
    <mergeCell ref="V211:V212"/>
    <mergeCell ref="H211:H212"/>
    <mergeCell ref="W431:W432"/>
    <mergeCell ref="X431:X432"/>
    <mergeCell ref="T236:T237"/>
    <mergeCell ref="AZ451:BM451"/>
    <mergeCell ref="H431:H432"/>
    <mergeCell ref="AL431:AM431"/>
    <mergeCell ref="O473:R473"/>
    <mergeCell ref="S473:S474"/>
    <mergeCell ref="T473:T474"/>
    <mergeCell ref="U473:U474"/>
    <mergeCell ref="V473:V474"/>
    <mergeCell ref="K217:N217"/>
    <mergeCell ref="G217:G218"/>
    <mergeCell ref="W227:W228"/>
    <mergeCell ref="J431:J432"/>
    <mergeCell ref="K431:N431"/>
    <mergeCell ref="I451:I452"/>
    <mergeCell ref="Z441:Z442"/>
    <mergeCell ref="AA441:AF441"/>
    <mergeCell ref="AG441:AI441"/>
    <mergeCell ref="J441:J442"/>
    <mergeCell ref="U236:U237"/>
    <mergeCell ref="V236:V237"/>
    <mergeCell ref="W236:W237"/>
    <mergeCell ref="X236:X237"/>
    <mergeCell ref="B441:B442"/>
    <mergeCell ref="C441:C442"/>
    <mergeCell ref="D441:D442"/>
    <mergeCell ref="BN441:CC441"/>
    <mergeCell ref="A451:A452"/>
    <mergeCell ref="B451:B452"/>
    <mergeCell ref="C451:C452"/>
    <mergeCell ref="D451:D452"/>
    <mergeCell ref="H451:H452"/>
    <mergeCell ref="BN431:CC431"/>
    <mergeCell ref="J451:J452"/>
    <mergeCell ref="V451:V452"/>
    <mergeCell ref="W451:W452"/>
    <mergeCell ref="C431:C432"/>
    <mergeCell ref="D431:D432"/>
    <mergeCell ref="U487:U488"/>
    <mergeCell ref="K451:N451"/>
    <mergeCell ref="O451:R451"/>
    <mergeCell ref="S451:S452"/>
    <mergeCell ref="T451:T452"/>
    <mergeCell ref="AJ441:AK441"/>
    <mergeCell ref="AL441:AM441"/>
    <mergeCell ref="V441:V442"/>
    <mergeCell ref="W441:W442"/>
    <mergeCell ref="X441:X442"/>
    <mergeCell ref="Y441:Y442"/>
    <mergeCell ref="K441:N441"/>
    <mergeCell ref="O441:R441"/>
    <mergeCell ref="S441:S442"/>
    <mergeCell ref="AN451:AY451"/>
    <mergeCell ref="Y509:Y510"/>
    <mergeCell ref="Z509:Z510"/>
    <mergeCell ref="O509:R509"/>
    <mergeCell ref="S509:S510"/>
    <mergeCell ref="T509:T510"/>
    <mergeCell ref="AG509:AI509"/>
    <mergeCell ref="T503:T504"/>
    <mergeCell ref="U503:U504"/>
    <mergeCell ref="V503:V504"/>
    <mergeCell ref="W503:W504"/>
    <mergeCell ref="S464:S465"/>
    <mergeCell ref="U451:U452"/>
    <mergeCell ref="AN431:AY431"/>
    <mergeCell ref="AZ431:BM431"/>
    <mergeCell ref="AA431:AF431"/>
    <mergeCell ref="AG431:AI431"/>
    <mergeCell ref="X509:X510"/>
    <mergeCell ref="O495:R495"/>
    <mergeCell ref="BN487:CC487"/>
    <mergeCell ref="Z487:Z488"/>
    <mergeCell ref="AA487:AF487"/>
    <mergeCell ref="BN473:CC473"/>
    <mergeCell ref="AL473:AM473"/>
    <mergeCell ref="AL464:AM464"/>
    <mergeCell ref="AN464:AY464"/>
    <mergeCell ref="AZ473:BM473"/>
    <mergeCell ref="U495:U496"/>
    <mergeCell ref="V495:V496"/>
    <mergeCell ref="H473:H474"/>
    <mergeCell ref="I464:I465"/>
    <mergeCell ref="J464:J465"/>
    <mergeCell ref="K464:N464"/>
    <mergeCell ref="O464:R464"/>
    <mergeCell ref="X451:X452"/>
    <mergeCell ref="I509:I510"/>
    <mergeCell ref="H503:H504"/>
    <mergeCell ref="V487:V488"/>
    <mergeCell ref="W487:W488"/>
    <mergeCell ref="W495:W496"/>
    <mergeCell ref="X495:X496"/>
    <mergeCell ref="J495:J496"/>
    <mergeCell ref="K495:N495"/>
    <mergeCell ref="S495:S496"/>
    <mergeCell ref="T495:T496"/>
    <mergeCell ref="J503:J504"/>
    <mergeCell ref="AL163:AM163"/>
    <mergeCell ref="AN163:AY163"/>
    <mergeCell ref="AZ163:BM163"/>
    <mergeCell ref="BN163:CC163"/>
    <mergeCell ref="A163:A164"/>
    <mergeCell ref="B163:B164"/>
    <mergeCell ref="C163:C164"/>
    <mergeCell ref="D163:D164"/>
    <mergeCell ref="H163:H164"/>
    <mergeCell ref="I163:I164"/>
    <mergeCell ref="J163:J164"/>
    <mergeCell ref="K163:N163"/>
    <mergeCell ref="O163:R163"/>
    <mergeCell ref="Z163:Z164"/>
    <mergeCell ref="AA163:AF163"/>
    <mergeCell ref="AG163:AI163"/>
    <mergeCell ref="AJ163:AK163"/>
    <mergeCell ref="I217:I218"/>
    <mergeCell ref="J217:J218"/>
    <mergeCell ref="F217:F218"/>
    <mergeCell ref="A431:A432"/>
    <mergeCell ref="B431:B432"/>
    <mergeCell ref="I431:I432"/>
    <mergeCell ref="T441:T442"/>
    <mergeCell ref="U441:U442"/>
    <mergeCell ref="AL451:AM451"/>
    <mergeCell ref="A441:A442"/>
    <mergeCell ref="F2:F3"/>
    <mergeCell ref="G2:G3"/>
    <mergeCell ref="F124:F125"/>
    <mergeCell ref="G124:G125"/>
    <mergeCell ref="F131:F132"/>
    <mergeCell ref="G131:G132"/>
    <mergeCell ref="F152:F153"/>
    <mergeCell ref="G152:G153"/>
    <mergeCell ref="F163:F164"/>
    <mergeCell ref="G163:G164"/>
    <mergeCell ref="F177:F178"/>
    <mergeCell ref="G177:G178"/>
    <mergeCell ref="F197:F198"/>
    <mergeCell ref="G197:G198"/>
    <mergeCell ref="F211:F212"/>
    <mergeCell ref="G211:G212"/>
    <mergeCell ref="G650:G651"/>
    <mergeCell ref="F227:F228"/>
    <mergeCell ref="G227:G228"/>
    <mergeCell ref="F236:F237"/>
    <mergeCell ref="G236:G237"/>
    <mergeCell ref="F431:F432"/>
    <mergeCell ref="G431:G432"/>
    <mergeCell ref="F441:F442"/>
    <mergeCell ref="G441:G442"/>
    <mergeCell ref="F451:F452"/>
    <mergeCell ref="G625:G626"/>
    <mergeCell ref="F639:F640"/>
    <mergeCell ref="G639:G640"/>
    <mergeCell ref="G451:G452"/>
    <mergeCell ref="F464:F465"/>
    <mergeCell ref="G464:G465"/>
    <mergeCell ref="D676:D677"/>
    <mergeCell ref="A846:A847"/>
    <mergeCell ref="F473:F474"/>
    <mergeCell ref="G473:G474"/>
    <mergeCell ref="F487:F488"/>
    <mergeCell ref="G487:G488"/>
    <mergeCell ref="F495:F496"/>
    <mergeCell ref="G495:G496"/>
    <mergeCell ref="F503:F504"/>
    <mergeCell ref="G503:G504"/>
    <mergeCell ref="F509:F510"/>
    <mergeCell ref="G509:G510"/>
    <mergeCell ref="F518:F519"/>
    <mergeCell ref="G518:G519"/>
    <mergeCell ref="F526:F527"/>
    <mergeCell ref="G526:G527"/>
    <mergeCell ref="F535:F536"/>
    <mergeCell ref="G535:G536"/>
    <mergeCell ref="F546:F547"/>
    <mergeCell ref="G546:G547"/>
    <mergeCell ref="C664:C665"/>
    <mergeCell ref="C650:C651"/>
    <mergeCell ref="D650:D651"/>
    <mergeCell ref="F625:F626"/>
    <mergeCell ref="D664:D665"/>
    <mergeCell ref="F664:F665"/>
    <mergeCell ref="G664:G665"/>
    <mergeCell ref="E597:E598"/>
    <mergeCell ref="E605:E606"/>
    <mergeCell ref="E614:E615"/>
    <mergeCell ref="E625:E626"/>
    <mergeCell ref="E639:E640"/>
    <mergeCell ref="A826:A827"/>
    <mergeCell ref="B826:B827"/>
    <mergeCell ref="C826:C827"/>
    <mergeCell ref="A853:A854"/>
    <mergeCell ref="B853:B854"/>
    <mergeCell ref="C853:C854"/>
    <mergeCell ref="D853:D854"/>
    <mergeCell ref="F676:F677"/>
    <mergeCell ref="G676:G677"/>
    <mergeCell ref="F692:F693"/>
    <mergeCell ref="G692:G693"/>
    <mergeCell ref="F705:F706"/>
    <mergeCell ref="G705:G706"/>
    <mergeCell ref="F717:F718"/>
    <mergeCell ref="G717:G718"/>
    <mergeCell ref="F731:F732"/>
    <mergeCell ref="G731:G732"/>
    <mergeCell ref="F746:F747"/>
    <mergeCell ref="G746:G747"/>
    <mergeCell ref="F772:F773"/>
    <mergeCell ref="G772:G773"/>
    <mergeCell ref="F807:F808"/>
    <mergeCell ref="G807:G808"/>
    <mergeCell ref="F818:F819"/>
    <mergeCell ref="A692:A693"/>
    <mergeCell ref="B692:B693"/>
    <mergeCell ref="A676:A677"/>
    <mergeCell ref="B676:B677"/>
    <mergeCell ref="C676:C677"/>
    <mergeCell ref="C692:C693"/>
    <mergeCell ref="D692:D693"/>
    <mergeCell ref="D807:D808"/>
    <mergeCell ref="F846:F847"/>
    <mergeCell ref="G846:G847"/>
    <mergeCell ref="F853:F854"/>
    <mergeCell ref="G853:G854"/>
    <mergeCell ref="F863:F864"/>
    <mergeCell ref="G863:G864"/>
    <mergeCell ref="G818:G819"/>
    <mergeCell ref="F560:F561"/>
    <mergeCell ref="G560:G561"/>
    <mergeCell ref="F571:F572"/>
    <mergeCell ref="G571:G572"/>
    <mergeCell ref="F580:F581"/>
    <mergeCell ref="G580:G581"/>
    <mergeCell ref="F589:F590"/>
    <mergeCell ref="G589:G590"/>
    <mergeCell ref="F597:F598"/>
    <mergeCell ref="G597:G598"/>
    <mergeCell ref="F605:F606"/>
    <mergeCell ref="G605:G606"/>
    <mergeCell ref="F614:F615"/>
    <mergeCell ref="G614:G615"/>
    <mergeCell ref="F650:F651"/>
  </mergeCells>
  <dataValidations count="5">
    <dataValidation type="list" allowBlank="1" showInputMessage="1" showErrorMessage="1" sqref="J879:J895 J749:J753 J855:J856 J126 J796:J802 J719:J724 J733:J740 J511:J513 J489 J229:J230 J475:J478 J238 J240:J243 J911:J922 J520:J521 J848:J849 J694:J699 J678:J685 J666:J669 J652:J658 J641:J644 J582:J583 J573:J574 J165:J171 J154:J156 J134:J138 J199:J205 J433 J445:J447 J443 J453:J457 J466:J467 J528:J529 J537:J539 J548:J553 J599 J607:J609 J774:J778 J219:J221 J707:J712 J809:J813 J179:J191 J75:J83 J591:J592 P627:P631 J616:J619 J757:J766 J820:J821 J828:J840 J865:J872 J562:J565 J245:J405 J408:J427" xr:uid="{646290C9-80B0-40DA-907E-C9E1F77980B1}">
      <formula1>"dobry, dostateczny, zły"</formula1>
    </dataValidation>
    <dataValidation type="list" allowBlank="1" showInputMessage="1" showErrorMessage="1" sqref="IV108:IV120 SR108:SR120 ACN108:ACN120 AMJ108:AMJ120 AWF108:AWF120 BGB108:BGB120 BPX108:BPX120 BZT108:BZT120 CJP108:CJP120 CTL108:CTL120 DDH108:DDH120 DND108:DND120 DWZ108:DWZ120 EGV108:EGV120 EQR108:EQR120 FAN108:FAN120 FKJ108:FKJ120 FUF108:FUF120 GEB108:GEB120 GNX108:GNX120 GXT108:GXT120 HHP108:HHP120 HRL108:HRL120 IBH108:IBH120 ILD108:ILD120 IUZ108:IUZ120 JEV108:JEV120 JOR108:JOR120 JYN108:JYN120 KIJ108:KIJ120 KSF108:KSF120 LCB108:LCB120 LLX108:LLX120 LVT108:LVT120 MFP108:MFP120 MPL108:MPL120 MZH108:MZH120 NJD108:NJD120 NSZ108:NSZ120 OCV108:OCV120 OMR108:OMR120 OWN108:OWN120 PGJ108:PGJ120 PQF108:PQF120 QAB108:QAB120 QJX108:QJX120 QTT108:QTT120 RDP108:RDP120 RNL108:RNL120 RXH108:RXH120 SHD108:SHD120 SQZ108:SQZ120 TAV108:TAV120 TKR108:TKR120 TUN108:TUN120 UEJ108:UEJ120 UOF108:UOF120 UYB108:UYB120 VHX108:VHX120 VRT108:VRT120 WBP108:WBP120 WLL108:WLL120 WVH108:WVH120 P108:P120 WVH75:WVH106 P75:P106 IV75:IV106 SR75:SR106 ACN75:ACN106 AMJ75:AMJ106 AWF75:AWF106 BGB75:BGB106 BPX75:BPX106 BZT75:BZT106 CJP75:CJP106 CTL75:CTL106 DDH75:DDH106 DND75:DND106 DWZ75:DWZ106 EGV75:EGV106 EQR75:EQR106 FAN75:FAN106 FKJ75:FKJ106 FUF75:FUF106 GEB75:GEB106 GNX75:GNX106 GXT75:GXT106 HHP75:HHP106 HRL75:HRL106 IBH75:IBH106 ILD75:ILD106 IUZ75:IUZ106 JEV75:JEV106 JOR75:JOR106 JYN75:JYN106 KIJ75:KIJ106 KSF75:KSF106 LCB75:LCB106 LLX75:LLX106 LVT75:LVT106 MFP75:MFP106 MPL75:MPL106 MZH75:MZH106 NJD75:NJD106 NSZ75:NSZ106 OCV75:OCV106 OMR75:OMR106 OWN75:OWN106 PGJ75:PGJ106 PQF75:PQF106 QAB75:QAB106 QJX75:QJX106 QTT75:QTT106 RDP75:RDP106 RNL75:RNL106 RXH75:RXH106 SHD75:SHD106 SQZ75:SQZ106 TAV75:TAV106 TKR75:TKR106 TUN75:TUN106 UEJ75:UEJ106 UOF75:UOF106 UYB75:UYB106 VHX75:VHX106 VRT75:VRT106 WBP75:WBP106 WLL75:WLL106 WVH4:WVH11 P4:P11 IV4:IV11 SR4:SR11 ACN4:ACN11 AMJ4:AMJ11 AWF4:AWF11 BGB4:BGB11 BPX4:BPX11 BZT4:BZT11 CJP4:CJP11 CTL4:CTL11 DDH4:DDH11 DND4:DND11 DWZ4:DWZ11 EGV4:EGV11 EQR4:EQR11 FAN4:FAN11 FKJ4:FKJ11 FUF4:FUF11 GEB4:GEB11 GNX4:GNX11 GXT4:GXT11 HHP4:HHP11 HRL4:HRL11 IBH4:IBH11 ILD4:ILD11 IUZ4:IUZ11 JEV4:JEV11 JOR4:JOR11 JYN4:JYN11 KIJ4:KIJ11 KSF4:KSF11 LCB4:LCB11 LLX4:LLX11 LVT4:LVT11 MFP4:MFP11 MPL4:MPL11 MZH4:MZH11 NJD4:NJD11 NSZ4:NSZ11 OCV4:OCV11 OMR4:OMR11 OWN4:OWN11 PGJ4:PGJ11 PQF4:PQF11 QAB4:QAB11 QJX4:QJX11 QTT4:QTT11 RDP4:RDP11 RNL4:RNL11 RXH4:RXH11 SHD4:SHD11 SQZ4:SQZ11 TAV4:TAV11 TKR4:TKR11 TUN4:TUN11 UEJ4:UEJ11 UOF4:UOF11 UYB4:UYB11 VHX4:VHX11 VRT4:VRT11 WBP4:WBP11 WLL4:WLL11" xr:uid="{06DC7379-CB93-497B-AFEC-3D9072B0902C}">
      <formula1>"murowana,żelbeton, betonowa, stalowa, drewniana, drewniana - krokwie"</formula1>
    </dataValidation>
    <dataValidation type="list" allowBlank="1" showInputMessage="1" showErrorMessage="1" sqref="IU108:IU120 SQ108:SQ120 ACM108:ACM120 AMI108:AMI120 AWE108:AWE120 BGA108:BGA120 BPW108:BPW120 BZS108:BZS120 CJO108:CJO120 CTK108:CTK120 DDG108:DDG120 DNC108:DNC120 DWY108:DWY120 EGU108:EGU120 EQQ108:EQQ120 FAM108:FAM120 FKI108:FKI120 FUE108:FUE120 GEA108:GEA120 GNW108:GNW120 GXS108:GXS120 HHO108:HHO120 HRK108:HRK120 IBG108:IBG120 ILC108:ILC120 IUY108:IUY120 JEU108:JEU120 JOQ108:JOQ120 JYM108:JYM120 KII108:KII120 KSE108:KSE120 LCA108:LCA120 LLW108:LLW120 LVS108:LVS120 MFO108:MFO120 MPK108:MPK120 MZG108:MZG120 NJC108:NJC120 NSY108:NSY120 OCU108:OCU120 OMQ108:OMQ120 OWM108:OWM120 PGI108:PGI120 PQE108:PQE120 QAA108:QAA120 QJW108:QJW120 QTS108:QTS120 RDO108:RDO120 RNK108:RNK120 RXG108:RXG120 SHC108:SHC120 SQY108:SQY120 TAU108:TAU120 TKQ108:TKQ120 TUM108:TUM120 UEI108:UEI120 UOE108:UOE120 UYA108:UYA120 VHW108:VHW120 VRS108:VRS120 WBO108:WBO120 WLK108:WLK120 WVG108:WVG120 O108:O120 WVG75:WVG106 O75:O106 IU75:IU106 SQ75:SQ106 ACM75:ACM106 AMI75:AMI106 AWE75:AWE106 BGA75:BGA106 BPW75:BPW106 BZS75:BZS106 CJO75:CJO106 CTK75:CTK106 DDG75:DDG106 DNC75:DNC106 DWY75:DWY106 EGU75:EGU106 EQQ75:EQQ106 FAM75:FAM106 FKI75:FKI106 FUE75:FUE106 GEA75:GEA106 GNW75:GNW106 GXS75:GXS106 HHO75:HHO106 HRK75:HRK106 IBG75:IBG106 ILC75:ILC106 IUY75:IUY106 JEU75:JEU106 JOQ75:JOQ106 JYM75:JYM106 KII75:KII106 KSE75:KSE106 LCA75:LCA106 LLW75:LLW106 LVS75:LVS106 MFO75:MFO106 MPK75:MPK106 MZG75:MZG106 NJC75:NJC106 NSY75:NSY106 OCU75:OCU106 OMQ75:OMQ106 OWM75:OWM106 PGI75:PGI106 PQE75:PQE106 QAA75:QAA106 QJW75:QJW106 QTS75:QTS106 RDO75:RDO106 RNK75:RNK106 RXG75:RXG106 SHC75:SHC106 SQY75:SQY106 TAU75:TAU106 TKQ75:TKQ106 TUM75:TUM106 UEI75:UEI106 UOE75:UOE106 UYA75:UYA106 VHW75:VHW106 VRS75:VRS106 WBO75:WBO106 WLK75:WLK106 WVG4:WVG11 O4:O11 IU4:IU11 SQ4:SQ11 ACM4:ACM11 AMI4:AMI11 AWE4:AWE11 BGA4:BGA11 BPW4:BPW11 BZS4:BZS11 CJO4:CJO11 CTK4:CTK11 DDG4:DDG11 DNC4:DNC11 DWY4:DWY11 EGU4:EGU11 EQQ4:EQQ11 FAM4:FAM11 FKI4:FKI11 FUE4:FUE11 GEA4:GEA11 GNW4:GNW11 GXS4:GXS11 HHO4:HHO11 HRK4:HRK11 IBG4:IBG11 ILC4:ILC11 IUY4:IUY11 JEU4:JEU11 JOQ4:JOQ11 JYM4:JYM11 KII4:KII11 KSE4:KSE11 LCA4:LCA11 LLW4:LLW11 LVS4:LVS11 MFO4:MFO11 MPK4:MPK11 MZG4:MZG11 NJC4:NJC11 NSY4:NSY11 OCU4:OCU11 OMQ4:OMQ11 OWM4:OWM11 PGI4:PGI11 PQE4:PQE11 QAA4:QAA11 QJW4:QJW11 QTS4:QTS11 RDO4:RDO11 RNK4:RNK11 RXG4:RXG11 SHC4:SHC11 SQY4:SQY11 TAU4:TAU11 TKQ4:TKQ11 TUM4:TUM11 UEI4:UEI11 UOE4:UOE11 UYA4:UYA11 VHW4:VHW11 VRS4:VRS11 WBO4:WBO11 WLK4:WLK11" xr:uid="{8CE21F72-306A-4413-984A-49287EE784EC}">
      <formula1>"cegła,murowane, beton, suporex, słupy stalowe z okładziną z blachy, słupy stalowe z okładziną z drewna, słupy stalowe z inną okładziną, słupy drewniane obite deskami, słupy drewniane obite blachą,"</formula1>
    </dataValidation>
    <dataValidation type="list" allowBlank="1" showInputMessage="1" showErrorMessage="1" sqref="IX108:IX120 ST108:ST120 ACP108:ACP120 AML108:AML120 AWH108:AWH120 BGD108:BGD120 BPZ108:BPZ120 BZV108:BZV120 CJR108:CJR120 CTN108:CTN120 DDJ108:DDJ120 DNF108:DNF120 DXB108:DXB120 EGX108:EGX120 EQT108:EQT120 FAP108:FAP120 FKL108:FKL120 FUH108:FUH120 GED108:GED120 GNZ108:GNZ120 GXV108:GXV120 HHR108:HHR120 HRN108:HRN120 IBJ108:IBJ120 ILF108:ILF120 IVB108:IVB120 JEX108:JEX120 JOT108:JOT120 JYP108:JYP120 KIL108:KIL120 KSH108:KSH120 LCD108:LCD120 LLZ108:LLZ120 LVV108:LVV120 MFR108:MFR120 MPN108:MPN120 MZJ108:MZJ120 NJF108:NJF120 NTB108:NTB120 OCX108:OCX120 OMT108:OMT120 OWP108:OWP120 PGL108:PGL120 PQH108:PQH120 QAD108:QAD120 QJZ108:QJZ120 QTV108:QTV120 RDR108:RDR120 RNN108:RNN120 RXJ108:RXJ120 SHF108:SHF120 SRB108:SRB120 TAX108:TAX120 TKT108:TKT120 TUP108:TUP120 UEL108:UEL120 UOH108:UOH120 UYD108:UYD120 VHZ108:VHZ120 VRV108:VRV120 WBR108:WBR120 WLN108:WLN120 WVJ108:WVJ120 R108:R120 WVJ75:WVJ106 R75:R106 IX75:IX106 ST75:ST106 ACP75:ACP106 AML75:AML106 AWH75:AWH106 BGD75:BGD106 BPZ75:BPZ106 BZV75:BZV106 CJR75:CJR106 CTN75:CTN106 DDJ75:DDJ106 DNF75:DNF106 DXB75:DXB106 EGX75:EGX106 EQT75:EQT106 FAP75:FAP106 FKL75:FKL106 FUH75:FUH106 GED75:GED106 GNZ75:GNZ106 GXV75:GXV106 HHR75:HHR106 HRN75:HRN106 IBJ75:IBJ106 ILF75:ILF106 IVB75:IVB106 JEX75:JEX106 JOT75:JOT106 JYP75:JYP106 KIL75:KIL106 KSH75:KSH106 LCD75:LCD106 LLZ75:LLZ106 LVV75:LVV106 MFR75:MFR106 MPN75:MPN106 MZJ75:MZJ106 NJF75:NJF106 NTB75:NTB106 OCX75:OCX106 OMT75:OMT106 OWP75:OWP106 PGL75:PGL106 PQH75:PQH106 QAD75:QAD106 QJZ75:QJZ106 QTV75:QTV106 RDR75:RDR106 RNN75:RNN106 RXJ75:RXJ106 SHF75:SHF106 SRB75:SRB106 TAX75:TAX106 TKT75:TKT106 TUP75:TUP106 UEL75:UEL106 UOH75:UOH106 UYD75:UYD106 VHZ75:VHZ106 VRV75:VRV106 WBR75:WBR106 WLN75:WLN106 WVJ4:WVJ11 R4:R11 IX4:IX11 ST4:ST11 ACP4:ACP11 AML4:AML11 AWH4:AWH11 BGD4:BGD11 BPZ4:BPZ11 BZV4:BZV11 CJR4:CJR11 CTN4:CTN11 DDJ4:DDJ11 DNF4:DNF11 DXB4:DXB11 EGX4:EGX11 EQT4:EQT11 FAP4:FAP11 FKL4:FKL11 FUH4:FUH11 GED4:GED11 GNZ4:GNZ11 GXV4:GXV11 HHR4:HHR11 HRN4:HRN11 IBJ4:IBJ11 ILF4:ILF11 IVB4:IVB11 JEX4:JEX11 JOT4:JOT11 JYP4:JYP11 KIL4:KIL11 KSH4:KSH11 LCD4:LCD11 LLZ4:LLZ11 LVV4:LVV11 MFR4:MFR11 MPN4:MPN11 MZJ4:MZJ11 NJF4:NJF11 NTB4:NTB11 OCX4:OCX11 OMT4:OMT11 OWP4:OWP11 PGL4:PGL11 PQH4:PQH11 QAD4:QAD11 QJZ4:QJZ11 QTV4:QTV11 RDR4:RDR11 RNN4:RNN11 RXJ4:RXJ11 SHF4:SHF11 SRB4:SRB11 TAX4:TAX11 TKT4:TKT11 TUP4:TUP11 UEL4:UEL11 UOH4:UOH11 UYD4:UYD11 VHZ4:VHZ11 VRV4:VRV11 WBR4:WBR11 WLN4:WLN11" xr:uid="{4A1C0963-C134-4EC7-A987-72258F1E91D9}">
      <formula1>"dachówka, eternit, blacha, papa, gont, słoma"</formula1>
    </dataValidation>
    <dataValidation type="list" allowBlank="1" showInputMessage="1" showErrorMessage="1" sqref="IW108:IW120 SS108:SS120 ACO108:ACO120 AMK108:AMK120 AWG108:AWG120 BGC108:BGC120 BPY108:BPY120 BZU108:BZU120 CJQ108:CJQ120 CTM108:CTM120 DDI108:DDI120 DNE108:DNE120 DXA108:DXA120 EGW108:EGW120 EQS108:EQS120 FAO108:FAO120 FKK108:FKK120 FUG108:FUG120 GEC108:GEC120 GNY108:GNY120 GXU108:GXU120 HHQ108:HHQ120 HRM108:HRM120 IBI108:IBI120 ILE108:ILE120 IVA108:IVA120 JEW108:JEW120 JOS108:JOS120 JYO108:JYO120 KIK108:KIK120 KSG108:KSG120 LCC108:LCC120 LLY108:LLY120 LVU108:LVU120 MFQ108:MFQ120 MPM108:MPM120 MZI108:MZI120 NJE108:NJE120 NTA108:NTA120 OCW108:OCW120 OMS108:OMS120 OWO108:OWO120 PGK108:PGK120 PQG108:PQG120 QAC108:QAC120 QJY108:QJY120 QTU108:QTU120 RDQ108:RDQ120 RNM108:RNM120 RXI108:RXI120 SHE108:SHE120 SRA108:SRA120 TAW108:TAW120 TKS108:TKS120 TUO108:TUO120 UEK108:UEK120 UOG108:UOG120 UYC108:UYC120 VHY108:VHY120 VRU108:VRU120 WBQ108:WBQ120 WLM108:WLM120 WVI108:WVI120 Q108:Q120 WVI75:WVI106 Q75:Q106 IW75:IW106 SS75:SS106 ACO75:ACO106 AMK75:AMK106 AWG75:AWG106 BGC75:BGC106 BPY75:BPY106 BZU75:BZU106 CJQ75:CJQ106 CTM75:CTM106 DDI75:DDI106 DNE75:DNE106 DXA75:DXA106 EGW75:EGW106 EQS75:EQS106 FAO75:FAO106 FKK75:FKK106 FUG75:FUG106 GEC75:GEC106 GNY75:GNY106 GXU75:GXU106 HHQ75:HHQ106 HRM75:HRM106 IBI75:IBI106 ILE75:ILE106 IVA75:IVA106 JEW75:JEW106 JOS75:JOS106 JYO75:JYO106 KIK75:KIK106 KSG75:KSG106 LCC75:LCC106 LLY75:LLY106 LVU75:LVU106 MFQ75:MFQ106 MPM75:MPM106 MZI75:MZI106 NJE75:NJE106 NTA75:NTA106 OCW75:OCW106 OMS75:OMS106 OWO75:OWO106 PGK75:PGK106 PQG75:PQG106 QAC75:QAC106 QJY75:QJY106 QTU75:QTU106 RDQ75:RDQ106 RNM75:RNM106 RXI75:RXI106 SHE75:SHE106 SRA75:SRA106 TAW75:TAW106 TKS75:TKS106 TUO75:TUO106 UEK75:UEK106 UOG75:UOG106 UYC75:UYC106 VHY75:VHY106 VRU75:VRU106 WBQ75:WBQ106 WLM75:WLM106 WVI4:WVI11 Q4:Q11 IW4:IW11 SS4:SS11 ACO4:ACO11 AMK4:AMK11 AWG4:AWG11 BGC4:BGC11 BPY4:BPY11 BZU4:BZU11 CJQ4:CJQ11 CTM4:CTM11 DDI4:DDI11 DNE4:DNE11 DXA4:DXA11 EGW4:EGW11 EQS4:EQS11 FAO4:FAO11 FKK4:FKK11 FUG4:FUG11 GEC4:GEC11 GNY4:GNY11 GXU4:GXU11 HHQ4:HHQ11 HRM4:HRM11 IBI4:IBI11 ILE4:ILE11 IVA4:IVA11 JEW4:JEW11 JOS4:JOS11 JYO4:JYO11 KIK4:KIK11 KSG4:KSG11 LCC4:LCC11 LLY4:LLY11 LVU4:LVU11 MFQ4:MFQ11 MPM4:MPM11 MZI4:MZI11 NJE4:NJE11 NTA4:NTA11 OCW4:OCW11 OMS4:OMS11 OWO4:OWO11 PGK4:PGK11 PQG4:PQG11 QAC4:QAC11 QJY4:QJY11 QTU4:QTU11 RDQ4:RDQ11 RNM4:RNM11 RXI4:RXI11 SHE4:SHE11 SRA4:SRA11 TAW4:TAW11 TKS4:TKS11 TUO4:TUO11 UEK4:UEK11 UOG4:UOG11 UYC4:UYC11 VHY4:VHY11 VRU4:VRU11 WBQ4:WBQ11 WLM4:WLM11" xr:uid="{18150B89-ACA4-4ED7-B3E9-970CD6B13796}">
      <formula1>"stalowy, żelbetowy, drewniany"</formula1>
    </dataValidation>
  </dataValidations>
  <pageMargins left="0.70866141732283472" right="0.70866141732283472" top="0.74803149606299213" bottom="0.74803149606299213" header="0.31496062992125984" footer="0.31496062992125984"/>
  <pageSetup paperSize="9" scale="53" pageOrder="overThenDown" orientation="landscape" r:id="rId1"/>
  <headerFooter>
    <oddHeader>&amp;LUbezpieczenie majątku i innych interesów Miasta Jeleniej Góry wraz z Urzędem Miasta, 
jednostkami organizacyjnymi i instytucjami kultury oraz jednostkami Ochotniczych Straży Pożarnych.&amp;RZałącznik nr 7  do Tomu III SIWZ
 Zakładka nr 2</oddHeader>
    <oddFooter>&amp;RStrona &amp;P z &amp;N</oddFooter>
  </headerFooter>
  <rowBreaks count="6" manualBreakCount="6">
    <brk id="150" max="16383" man="1"/>
    <brk id="225" max="16383" man="1"/>
    <brk id="429" max="16383" man="1"/>
    <brk id="533" max="16383" man="1"/>
    <brk id="569" max="16383" man="1"/>
    <brk id="744" max="16383" man="1"/>
  </rowBreaks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808"/>
  <sheetViews>
    <sheetView zoomScaleNormal="100" workbookViewId="0">
      <pane ySplit="1" topLeftCell="A783" activePane="bottomLeft" state="frozen"/>
      <selection pane="bottomLeft" activeCell="C804" sqref="C804"/>
    </sheetView>
  </sheetViews>
  <sheetFormatPr defaultRowHeight="14.25"/>
  <cols>
    <col min="1" max="1" width="5.28515625" style="71" customWidth="1"/>
    <col min="2" max="2" width="47.7109375" style="61" customWidth="1"/>
    <col min="3" max="3" width="30.42578125" style="58" customWidth="1"/>
    <col min="4" max="4" width="14.5703125" style="59" customWidth="1"/>
    <col min="5" max="5" width="7.85546875" style="59" customWidth="1"/>
    <col min="6" max="6" width="12.5703125" style="70" customWidth="1"/>
    <col min="7" max="7" width="18.5703125" style="66" customWidth="1"/>
    <col min="8" max="8" width="19.28515625" style="62" customWidth="1"/>
    <col min="9" max="9" width="29.5703125" style="60" customWidth="1"/>
    <col min="10" max="16384" width="9.140625" style="9"/>
  </cols>
  <sheetData>
    <row r="1" spans="1:9" s="51" customFormat="1" ht="46.5" customHeight="1" thickBot="1">
      <c r="A1" s="50" t="s">
        <v>0</v>
      </c>
      <c r="B1" s="50" t="s">
        <v>180</v>
      </c>
      <c r="C1" s="50" t="s">
        <v>181</v>
      </c>
      <c r="D1" s="50" t="s">
        <v>182</v>
      </c>
      <c r="E1" s="50" t="s">
        <v>183</v>
      </c>
      <c r="F1" s="50" t="s">
        <v>2</v>
      </c>
      <c r="G1" s="16" t="s">
        <v>158</v>
      </c>
      <c r="H1" s="52" t="s">
        <v>19</v>
      </c>
      <c r="I1" s="52" t="s">
        <v>184</v>
      </c>
    </row>
    <row r="2" spans="1:9" ht="15" thickTop="1">
      <c r="A2" s="340" t="s">
        <v>2553</v>
      </c>
      <c r="B2" s="69" t="s">
        <v>2554</v>
      </c>
      <c r="C2" s="69"/>
      <c r="D2" s="63"/>
      <c r="E2" s="63"/>
      <c r="F2" s="69"/>
      <c r="G2" s="65"/>
      <c r="H2" s="63"/>
      <c r="I2" s="64"/>
    </row>
    <row r="3" spans="1:9">
      <c r="A3" s="55">
        <v>1</v>
      </c>
      <c r="B3" s="57" t="s">
        <v>882</v>
      </c>
      <c r="C3" s="12"/>
      <c r="D3" s="55"/>
      <c r="E3" s="55"/>
      <c r="F3" s="56" t="s">
        <v>212</v>
      </c>
      <c r="G3" s="49">
        <v>2182163.2799999998</v>
      </c>
      <c r="H3" s="67"/>
      <c r="I3" s="68"/>
    </row>
    <row r="4" spans="1:9">
      <c r="A4" s="55">
        <v>2</v>
      </c>
      <c r="B4" s="57" t="s">
        <v>883</v>
      </c>
      <c r="C4" s="12"/>
      <c r="D4" s="55"/>
      <c r="E4" s="55"/>
      <c r="F4" s="56" t="s">
        <v>187</v>
      </c>
      <c r="G4" s="49">
        <v>808748</v>
      </c>
      <c r="H4" s="67"/>
      <c r="I4" s="68"/>
    </row>
    <row r="5" spans="1:9">
      <c r="A5" s="341"/>
      <c r="B5" s="173" t="s">
        <v>2634</v>
      </c>
      <c r="C5" s="171"/>
      <c r="D5" s="171"/>
      <c r="E5" s="171"/>
      <c r="F5" s="171"/>
      <c r="G5" s="171"/>
      <c r="H5" s="171"/>
      <c r="I5" s="172"/>
    </row>
    <row r="6" spans="1:9" ht="25.5">
      <c r="A6" s="55">
        <v>1</v>
      </c>
      <c r="B6" s="57" t="s">
        <v>2577</v>
      </c>
      <c r="C6" s="12"/>
      <c r="D6" s="55"/>
      <c r="E6" s="55"/>
      <c r="F6" s="56" t="s">
        <v>187</v>
      </c>
      <c r="G6" s="49">
        <v>83350.8</v>
      </c>
      <c r="H6" s="67" t="s">
        <v>100</v>
      </c>
      <c r="I6" s="68"/>
    </row>
    <row r="7" spans="1:9" ht="25.5">
      <c r="A7" s="55">
        <v>2</v>
      </c>
      <c r="B7" s="57" t="s">
        <v>2576</v>
      </c>
      <c r="C7" s="12"/>
      <c r="D7" s="55"/>
      <c r="E7" s="55"/>
      <c r="F7" s="56" t="s">
        <v>187</v>
      </c>
      <c r="G7" s="49">
        <v>110082</v>
      </c>
      <c r="H7" s="67" t="s">
        <v>100</v>
      </c>
      <c r="I7" s="68"/>
    </row>
    <row r="8" spans="1:9">
      <c r="A8" s="341"/>
      <c r="B8" s="173" t="s">
        <v>2819</v>
      </c>
      <c r="C8" s="171"/>
      <c r="D8" s="171"/>
      <c r="E8" s="171"/>
      <c r="F8" s="171"/>
      <c r="G8" s="171"/>
      <c r="H8" s="171"/>
      <c r="I8" s="172"/>
    </row>
    <row r="9" spans="1:9" ht="25.5">
      <c r="A9" s="55">
        <v>1</v>
      </c>
      <c r="B9" s="57" t="s">
        <v>2821</v>
      </c>
      <c r="C9" s="12"/>
      <c r="D9" s="55">
        <v>2020</v>
      </c>
      <c r="E9" s="55">
        <v>1</v>
      </c>
      <c r="F9" s="56" t="s">
        <v>187</v>
      </c>
      <c r="G9" s="49">
        <v>4760.1000000000004</v>
      </c>
      <c r="H9" s="67" t="s">
        <v>100</v>
      </c>
      <c r="I9" s="67" t="s">
        <v>2820</v>
      </c>
    </row>
    <row r="10" spans="1:9" ht="25.5">
      <c r="A10" s="55">
        <v>2</v>
      </c>
      <c r="B10" s="57" t="s">
        <v>2822</v>
      </c>
      <c r="C10" s="12"/>
      <c r="D10" s="55">
        <v>2020</v>
      </c>
      <c r="E10" s="55">
        <v>15</v>
      </c>
      <c r="F10" s="56" t="s">
        <v>187</v>
      </c>
      <c r="G10" s="49">
        <v>16363.05</v>
      </c>
      <c r="H10" s="67" t="s">
        <v>100</v>
      </c>
      <c r="I10" s="67" t="s">
        <v>2820</v>
      </c>
    </row>
    <row r="11" spans="1:9" ht="25.5">
      <c r="A11" s="55">
        <v>3</v>
      </c>
      <c r="B11" s="57" t="s">
        <v>2823</v>
      </c>
      <c r="C11" s="12"/>
      <c r="D11" s="55">
        <v>2020</v>
      </c>
      <c r="E11" s="55">
        <v>1</v>
      </c>
      <c r="F11" s="120" t="s">
        <v>212</v>
      </c>
      <c r="G11" s="49">
        <v>604.1</v>
      </c>
      <c r="H11" s="67" t="s">
        <v>100</v>
      </c>
      <c r="I11" s="67" t="s">
        <v>2820</v>
      </c>
    </row>
    <row r="12" spans="1:9" ht="25.5">
      <c r="A12" s="55">
        <v>4</v>
      </c>
      <c r="B12" s="57" t="s">
        <v>2824</v>
      </c>
      <c r="C12" s="12"/>
      <c r="D12" s="55">
        <v>2020</v>
      </c>
      <c r="E12" s="55">
        <v>2</v>
      </c>
      <c r="F12" s="120" t="s">
        <v>212</v>
      </c>
      <c r="G12" s="49">
        <v>2199.7800000000002</v>
      </c>
      <c r="H12" s="67" t="s">
        <v>100</v>
      </c>
      <c r="I12" s="67" t="s">
        <v>2820</v>
      </c>
    </row>
    <row r="13" spans="1:9" ht="25.5">
      <c r="A13" s="55">
        <v>5</v>
      </c>
      <c r="B13" s="57" t="s">
        <v>2825</v>
      </c>
      <c r="C13" s="12"/>
      <c r="D13" s="55">
        <v>2020</v>
      </c>
      <c r="E13" s="55">
        <v>17</v>
      </c>
      <c r="F13" s="120" t="s">
        <v>212</v>
      </c>
      <c r="G13" s="49">
        <v>47602.04</v>
      </c>
      <c r="H13" s="67" t="s">
        <v>100</v>
      </c>
      <c r="I13" s="67" t="s">
        <v>2820</v>
      </c>
    </row>
    <row r="14" spans="1:9" ht="25.5">
      <c r="A14" s="55">
        <v>6</v>
      </c>
      <c r="B14" s="57" t="s">
        <v>2826</v>
      </c>
      <c r="C14" s="12"/>
      <c r="D14" s="55">
        <v>2020</v>
      </c>
      <c r="E14" s="55">
        <v>1</v>
      </c>
      <c r="F14" s="120" t="s">
        <v>212</v>
      </c>
      <c r="G14" s="49">
        <v>3890.82</v>
      </c>
      <c r="H14" s="67" t="s">
        <v>100</v>
      </c>
      <c r="I14" s="67" t="s">
        <v>2820</v>
      </c>
    </row>
    <row r="15" spans="1:9" ht="25.5">
      <c r="A15" s="55">
        <v>7</v>
      </c>
      <c r="B15" s="57" t="s">
        <v>2827</v>
      </c>
      <c r="C15" s="12"/>
      <c r="D15" s="55">
        <v>2020</v>
      </c>
      <c r="E15" s="55">
        <v>2</v>
      </c>
      <c r="F15" s="120" t="s">
        <v>212</v>
      </c>
      <c r="G15" s="49">
        <v>4899.8599999999997</v>
      </c>
      <c r="H15" s="67" t="s">
        <v>100</v>
      </c>
      <c r="I15" s="67" t="s">
        <v>2820</v>
      </c>
    </row>
    <row r="16" spans="1:9" ht="25.5">
      <c r="A16" s="55">
        <v>8</v>
      </c>
      <c r="B16" s="57" t="s">
        <v>2828</v>
      </c>
      <c r="C16" s="12"/>
      <c r="D16" s="55">
        <v>2020</v>
      </c>
      <c r="E16" s="55">
        <v>1</v>
      </c>
      <c r="F16" s="120" t="s">
        <v>212</v>
      </c>
      <c r="G16" s="49">
        <v>3834.53</v>
      </c>
      <c r="H16" s="67" t="s">
        <v>100</v>
      </c>
      <c r="I16" s="67" t="s">
        <v>2820</v>
      </c>
    </row>
    <row r="17" spans="1:9" ht="25.5">
      <c r="A17" s="55">
        <v>9</v>
      </c>
      <c r="B17" s="57" t="s">
        <v>2847</v>
      </c>
      <c r="C17" s="12"/>
      <c r="D17" s="55">
        <v>2020</v>
      </c>
      <c r="E17" s="55">
        <v>20</v>
      </c>
      <c r="F17" s="56" t="s">
        <v>187</v>
      </c>
      <c r="G17" s="49">
        <v>43611.4</v>
      </c>
      <c r="H17" s="67" t="s">
        <v>100</v>
      </c>
      <c r="I17" s="67" t="s">
        <v>2820</v>
      </c>
    </row>
    <row r="18" spans="1:9" ht="25.5">
      <c r="A18" s="55">
        <v>10</v>
      </c>
      <c r="B18" s="57" t="s">
        <v>2830</v>
      </c>
      <c r="C18" s="12"/>
      <c r="D18" s="55">
        <v>2020</v>
      </c>
      <c r="E18" s="55">
        <v>3</v>
      </c>
      <c r="F18" s="56" t="s">
        <v>187</v>
      </c>
      <c r="G18" s="49">
        <v>15073.65</v>
      </c>
      <c r="H18" s="67" t="s">
        <v>100</v>
      </c>
      <c r="I18" s="67" t="s">
        <v>2829</v>
      </c>
    </row>
    <row r="19" spans="1:9">
      <c r="A19" s="55">
        <v>11</v>
      </c>
      <c r="B19" s="57" t="s">
        <v>2847</v>
      </c>
      <c r="C19" s="12"/>
      <c r="D19" s="55">
        <v>2020</v>
      </c>
      <c r="E19" s="55">
        <v>3</v>
      </c>
      <c r="F19" s="56" t="s">
        <v>187</v>
      </c>
      <c r="G19" s="49">
        <v>6541.71</v>
      </c>
      <c r="H19" s="67" t="s">
        <v>100</v>
      </c>
      <c r="I19" s="67" t="s">
        <v>2829</v>
      </c>
    </row>
    <row r="20" spans="1:9">
      <c r="A20" s="55">
        <v>12</v>
      </c>
      <c r="B20" s="57" t="s">
        <v>2822</v>
      </c>
      <c r="C20" s="12"/>
      <c r="D20" s="55">
        <v>2020</v>
      </c>
      <c r="E20" s="55">
        <v>15</v>
      </c>
      <c r="F20" s="56" t="s">
        <v>187</v>
      </c>
      <c r="G20" s="49">
        <v>16362.9</v>
      </c>
      <c r="H20" s="67" t="s">
        <v>100</v>
      </c>
      <c r="I20" s="67" t="s">
        <v>2831</v>
      </c>
    </row>
    <row r="21" spans="1:9">
      <c r="A21" s="55">
        <v>13</v>
      </c>
      <c r="B21" s="57" t="s">
        <v>2832</v>
      </c>
      <c r="C21" s="12"/>
      <c r="D21" s="55">
        <v>2020</v>
      </c>
      <c r="E21" s="55">
        <v>4</v>
      </c>
      <c r="F21" s="56" t="s">
        <v>187</v>
      </c>
      <c r="G21" s="49">
        <v>8991.32</v>
      </c>
      <c r="H21" s="67" t="s">
        <v>100</v>
      </c>
      <c r="I21" s="67" t="s">
        <v>2831</v>
      </c>
    </row>
    <row r="22" spans="1:9">
      <c r="A22" s="55">
        <v>14</v>
      </c>
      <c r="B22" s="57" t="s">
        <v>2833</v>
      </c>
      <c r="C22" s="12"/>
      <c r="D22" s="55">
        <v>2020</v>
      </c>
      <c r="E22" s="55">
        <v>1</v>
      </c>
      <c r="F22" s="120" t="s">
        <v>212</v>
      </c>
      <c r="G22" s="49">
        <v>912.38</v>
      </c>
      <c r="H22" s="67" t="s">
        <v>100</v>
      </c>
      <c r="I22" s="67" t="s">
        <v>2831</v>
      </c>
    </row>
    <row r="23" spans="1:9">
      <c r="A23" s="55">
        <v>15</v>
      </c>
      <c r="B23" s="57" t="s">
        <v>2834</v>
      </c>
      <c r="C23" s="12"/>
      <c r="D23" s="55">
        <v>2020</v>
      </c>
      <c r="E23" s="55">
        <v>1</v>
      </c>
      <c r="F23" s="120" t="s">
        <v>212</v>
      </c>
      <c r="G23" s="49">
        <v>1833.23</v>
      </c>
      <c r="H23" s="67" t="s">
        <v>100</v>
      </c>
      <c r="I23" s="67" t="s">
        <v>2831</v>
      </c>
    </row>
    <row r="24" spans="1:9">
      <c r="A24" s="55">
        <v>16</v>
      </c>
      <c r="B24" s="57" t="s">
        <v>2825</v>
      </c>
      <c r="C24" s="12"/>
      <c r="D24" s="55">
        <v>2020</v>
      </c>
      <c r="E24" s="55">
        <v>3</v>
      </c>
      <c r="F24" s="120" t="s">
        <v>212</v>
      </c>
      <c r="G24" s="49">
        <v>8400.36</v>
      </c>
      <c r="H24" s="67" t="s">
        <v>100</v>
      </c>
      <c r="I24" s="67" t="s">
        <v>2831</v>
      </c>
    </row>
    <row r="25" spans="1:9">
      <c r="A25" s="55">
        <v>17</v>
      </c>
      <c r="B25" s="57" t="s">
        <v>2847</v>
      </c>
      <c r="C25" s="12"/>
      <c r="D25" s="55">
        <v>2020</v>
      </c>
      <c r="E25" s="55">
        <v>5</v>
      </c>
      <c r="F25" s="56" t="s">
        <v>187</v>
      </c>
      <c r="G25" s="49">
        <v>10902.85</v>
      </c>
      <c r="H25" s="67" t="s">
        <v>100</v>
      </c>
      <c r="I25" s="67" t="s">
        <v>2831</v>
      </c>
    </row>
    <row r="26" spans="1:9">
      <c r="A26" s="55">
        <v>18</v>
      </c>
      <c r="B26" s="57" t="s">
        <v>2836</v>
      </c>
      <c r="C26" s="12"/>
      <c r="D26" s="55">
        <v>2020</v>
      </c>
      <c r="E26" s="55">
        <v>16</v>
      </c>
      <c r="F26" s="120" t="s">
        <v>212</v>
      </c>
      <c r="G26" s="49">
        <v>49642.879999999997</v>
      </c>
      <c r="H26" s="67" t="s">
        <v>100</v>
      </c>
      <c r="I26" s="67" t="s">
        <v>2835</v>
      </c>
    </row>
    <row r="27" spans="1:9">
      <c r="A27" s="55">
        <v>19</v>
      </c>
      <c r="B27" s="57" t="s">
        <v>2825</v>
      </c>
      <c r="C27" s="12"/>
      <c r="D27" s="55">
        <v>2020</v>
      </c>
      <c r="E27" s="55">
        <v>8</v>
      </c>
      <c r="F27" s="120" t="s">
        <v>212</v>
      </c>
      <c r="G27" s="49">
        <v>22400.959999999999</v>
      </c>
      <c r="H27" s="67" t="s">
        <v>100</v>
      </c>
      <c r="I27" s="67" t="s">
        <v>2835</v>
      </c>
    </row>
    <row r="28" spans="1:9" s="136" customFormat="1">
      <c r="A28" s="55">
        <v>20</v>
      </c>
      <c r="B28" s="57" t="s">
        <v>2848</v>
      </c>
      <c r="C28" s="12"/>
      <c r="D28" s="55">
        <v>2020</v>
      </c>
      <c r="E28" s="55">
        <v>1</v>
      </c>
      <c r="F28" s="120" t="s">
        <v>212</v>
      </c>
      <c r="G28" s="49">
        <v>11239.13</v>
      </c>
      <c r="H28" s="67" t="s">
        <v>100</v>
      </c>
      <c r="I28" s="67" t="s">
        <v>2835</v>
      </c>
    </row>
    <row r="29" spans="1:9" s="136" customFormat="1">
      <c r="A29" s="55">
        <v>21</v>
      </c>
      <c r="B29" s="57" t="s">
        <v>2837</v>
      </c>
      <c r="C29" s="12"/>
      <c r="D29" s="55">
        <v>2020</v>
      </c>
      <c r="E29" s="55">
        <v>7</v>
      </c>
      <c r="F29" s="120" t="s">
        <v>212</v>
      </c>
      <c r="G29" s="49">
        <v>65414.37</v>
      </c>
      <c r="H29" s="67" t="s">
        <v>100</v>
      </c>
      <c r="I29" s="67" t="s">
        <v>2835</v>
      </c>
    </row>
    <row r="30" spans="1:9" s="136" customFormat="1">
      <c r="A30" s="55">
        <v>22</v>
      </c>
      <c r="B30" s="57" t="s">
        <v>2838</v>
      </c>
      <c r="C30" s="12"/>
      <c r="D30" s="55">
        <v>2020</v>
      </c>
      <c r="E30" s="55">
        <v>1</v>
      </c>
      <c r="F30" s="120" t="s">
        <v>212</v>
      </c>
      <c r="G30" s="49">
        <v>2027.02</v>
      </c>
      <c r="H30" s="67" t="s">
        <v>100</v>
      </c>
      <c r="I30" s="67" t="s">
        <v>2835</v>
      </c>
    </row>
    <row r="31" spans="1:9" s="136" customFormat="1">
      <c r="A31" s="55">
        <v>23</v>
      </c>
      <c r="B31" s="57" t="s">
        <v>2822</v>
      </c>
      <c r="C31" s="12"/>
      <c r="D31" s="55">
        <v>2020</v>
      </c>
      <c r="E31" s="55">
        <v>4</v>
      </c>
      <c r="F31" s="56" t="s">
        <v>187</v>
      </c>
      <c r="G31" s="49">
        <v>4363.4399999999996</v>
      </c>
      <c r="H31" s="67" t="s">
        <v>100</v>
      </c>
      <c r="I31" s="67" t="s">
        <v>2839</v>
      </c>
    </row>
    <row r="32" spans="1:9" s="136" customFormat="1">
      <c r="A32" s="55">
        <v>24</v>
      </c>
      <c r="B32" s="57" t="s">
        <v>2847</v>
      </c>
      <c r="C32" s="12"/>
      <c r="D32" s="55">
        <v>2020</v>
      </c>
      <c r="E32" s="55">
        <v>1</v>
      </c>
      <c r="F32" s="56" t="s">
        <v>187</v>
      </c>
      <c r="G32" s="49">
        <v>2180.5700000000002</v>
      </c>
      <c r="H32" s="67" t="s">
        <v>100</v>
      </c>
      <c r="I32" s="67" t="s">
        <v>2839</v>
      </c>
    </row>
    <row r="33" spans="1:9" s="136" customFormat="1">
      <c r="A33" s="55">
        <v>25</v>
      </c>
      <c r="B33" s="57" t="s">
        <v>2840</v>
      </c>
      <c r="C33" s="12"/>
      <c r="D33" s="55">
        <v>2020</v>
      </c>
      <c r="E33" s="55">
        <v>5</v>
      </c>
      <c r="F33" s="56" t="s">
        <v>187</v>
      </c>
      <c r="G33" s="49">
        <v>14809.2</v>
      </c>
      <c r="H33" s="67" t="s">
        <v>100</v>
      </c>
      <c r="I33" s="67" t="s">
        <v>2630</v>
      </c>
    </row>
    <row r="34" spans="1:9" s="136" customFormat="1">
      <c r="A34" s="55">
        <v>26</v>
      </c>
      <c r="B34" s="57" t="s">
        <v>1669</v>
      </c>
      <c r="C34" s="12"/>
      <c r="D34" s="55">
        <v>2020</v>
      </c>
      <c r="E34" s="55">
        <v>10</v>
      </c>
      <c r="F34" s="56" t="s">
        <v>187</v>
      </c>
      <c r="G34" s="49">
        <v>10578</v>
      </c>
      <c r="H34" s="67" t="s">
        <v>100</v>
      </c>
      <c r="I34" s="67" t="s">
        <v>2630</v>
      </c>
    </row>
    <row r="35" spans="1:9" s="136" customFormat="1">
      <c r="A35" s="55">
        <v>27</v>
      </c>
      <c r="B35" s="57" t="s">
        <v>2833</v>
      </c>
      <c r="C35" s="12"/>
      <c r="D35" s="55">
        <v>2020</v>
      </c>
      <c r="E35" s="55">
        <v>5</v>
      </c>
      <c r="F35" s="120" t="s">
        <v>212</v>
      </c>
      <c r="G35" s="49">
        <v>4561.8999999999996</v>
      </c>
      <c r="H35" s="67" t="s">
        <v>100</v>
      </c>
      <c r="I35" s="67" t="s">
        <v>2630</v>
      </c>
    </row>
    <row r="36" spans="1:9" s="136" customFormat="1">
      <c r="A36" s="55">
        <v>28</v>
      </c>
      <c r="B36" s="57" t="s">
        <v>2826</v>
      </c>
      <c r="C36" s="12"/>
      <c r="D36" s="55">
        <v>2020</v>
      </c>
      <c r="E36" s="55">
        <v>2</v>
      </c>
      <c r="F36" s="120" t="s">
        <v>212</v>
      </c>
      <c r="G36" s="49">
        <v>7781.64</v>
      </c>
      <c r="H36" s="67" t="s">
        <v>100</v>
      </c>
      <c r="I36" s="67" t="s">
        <v>2630</v>
      </c>
    </row>
    <row r="37" spans="1:9" s="136" customFormat="1">
      <c r="A37" s="55">
        <v>29</v>
      </c>
      <c r="B37" s="57" t="s">
        <v>2847</v>
      </c>
      <c r="C37" s="12"/>
      <c r="D37" s="55">
        <v>2020</v>
      </c>
      <c r="E37" s="55">
        <v>20</v>
      </c>
      <c r="F37" s="56" t="s">
        <v>187</v>
      </c>
      <c r="G37" s="49">
        <v>43611.4</v>
      </c>
      <c r="H37" s="67" t="s">
        <v>100</v>
      </c>
      <c r="I37" s="67" t="s">
        <v>2630</v>
      </c>
    </row>
    <row r="38" spans="1:9" s="136" customFormat="1">
      <c r="A38" s="55">
        <v>30</v>
      </c>
      <c r="B38" s="57" t="s">
        <v>2842</v>
      </c>
      <c r="C38" s="12"/>
      <c r="D38" s="55">
        <v>2020</v>
      </c>
      <c r="E38" s="55">
        <v>1</v>
      </c>
      <c r="F38" s="120" t="s">
        <v>212</v>
      </c>
      <c r="G38" s="49">
        <v>2313.94</v>
      </c>
      <c r="H38" s="67" t="s">
        <v>100</v>
      </c>
      <c r="I38" s="67" t="s">
        <v>2841</v>
      </c>
    </row>
    <row r="39" spans="1:9" s="136" customFormat="1">
      <c r="A39" s="55">
        <v>31</v>
      </c>
      <c r="B39" s="57" t="s">
        <v>2847</v>
      </c>
      <c r="C39" s="12"/>
      <c r="D39" s="55">
        <v>2020</v>
      </c>
      <c r="E39" s="55">
        <v>10</v>
      </c>
      <c r="F39" s="56" t="s">
        <v>187</v>
      </c>
      <c r="G39" s="49">
        <v>21805.7</v>
      </c>
      <c r="H39" s="67" t="s">
        <v>100</v>
      </c>
      <c r="I39" s="67" t="s">
        <v>2841</v>
      </c>
    </row>
    <row r="40" spans="1:9" s="136" customFormat="1">
      <c r="A40" s="55">
        <v>32</v>
      </c>
      <c r="B40" s="57" t="s">
        <v>2823</v>
      </c>
      <c r="C40" s="12"/>
      <c r="D40" s="55">
        <v>2020</v>
      </c>
      <c r="E40" s="55">
        <v>4</v>
      </c>
      <c r="F40" s="120" t="s">
        <v>212</v>
      </c>
      <c r="G40" s="49">
        <v>2416.4</v>
      </c>
      <c r="H40" s="67" t="s">
        <v>100</v>
      </c>
      <c r="I40" s="67" t="s">
        <v>2632</v>
      </c>
    </row>
    <row r="41" spans="1:9" s="136" customFormat="1">
      <c r="A41" s="55">
        <v>33</v>
      </c>
      <c r="B41" s="57" t="s">
        <v>2843</v>
      </c>
      <c r="C41" s="12"/>
      <c r="D41" s="55">
        <v>2020</v>
      </c>
      <c r="E41" s="55">
        <v>1</v>
      </c>
      <c r="F41" s="120" t="s">
        <v>212</v>
      </c>
      <c r="G41" s="49">
        <v>3305.63</v>
      </c>
      <c r="H41" s="67" t="s">
        <v>100</v>
      </c>
      <c r="I41" s="67" t="s">
        <v>2632</v>
      </c>
    </row>
    <row r="42" spans="1:9" s="136" customFormat="1" ht="25.5">
      <c r="A42" s="55">
        <v>34</v>
      </c>
      <c r="B42" s="57" t="s">
        <v>2844</v>
      </c>
      <c r="C42" s="12"/>
      <c r="D42" s="55">
        <v>2020</v>
      </c>
      <c r="E42" s="55">
        <v>2</v>
      </c>
      <c r="F42" s="120" t="s">
        <v>212</v>
      </c>
      <c r="G42" s="49">
        <v>20098.2</v>
      </c>
      <c r="H42" s="67" t="s">
        <v>100</v>
      </c>
      <c r="I42" s="67" t="s">
        <v>2632</v>
      </c>
    </row>
    <row r="43" spans="1:9" s="136" customFormat="1">
      <c r="A43" s="55">
        <v>35</v>
      </c>
      <c r="B43" s="57" t="s">
        <v>1669</v>
      </c>
      <c r="C43" s="12"/>
      <c r="D43" s="55">
        <v>2020</v>
      </c>
      <c r="E43" s="55">
        <v>2</v>
      </c>
      <c r="F43" s="56" t="s">
        <v>187</v>
      </c>
      <c r="G43" s="49">
        <v>2115.6</v>
      </c>
      <c r="H43" s="67" t="s">
        <v>100</v>
      </c>
      <c r="I43" s="67" t="s">
        <v>2632</v>
      </c>
    </row>
    <row r="44" spans="1:9" s="136" customFormat="1">
      <c r="A44" s="55">
        <v>36</v>
      </c>
      <c r="B44" s="57" t="s">
        <v>2845</v>
      </c>
      <c r="C44" s="12"/>
      <c r="D44" s="55">
        <v>2020</v>
      </c>
      <c r="E44" s="55">
        <v>2</v>
      </c>
      <c r="F44" s="56" t="s">
        <v>187</v>
      </c>
      <c r="G44" s="49">
        <v>819.8</v>
      </c>
      <c r="H44" s="67" t="s">
        <v>100</v>
      </c>
      <c r="I44" s="67" t="s">
        <v>2632</v>
      </c>
    </row>
    <row r="45" spans="1:9" s="136" customFormat="1">
      <c r="A45" s="55">
        <v>37</v>
      </c>
      <c r="B45" s="57" t="s">
        <v>2822</v>
      </c>
      <c r="C45" s="12"/>
      <c r="D45" s="55">
        <v>2020</v>
      </c>
      <c r="E45" s="55">
        <v>22</v>
      </c>
      <c r="F45" s="56" t="s">
        <v>187</v>
      </c>
      <c r="G45" s="49">
        <v>23998.92</v>
      </c>
      <c r="H45" s="67" t="s">
        <v>100</v>
      </c>
      <c r="I45" s="67" t="s">
        <v>2632</v>
      </c>
    </row>
    <row r="46" spans="1:9" s="136" customFormat="1">
      <c r="A46" s="55">
        <v>38</v>
      </c>
      <c r="B46" s="57" t="s">
        <v>2847</v>
      </c>
      <c r="C46" s="12"/>
      <c r="D46" s="55">
        <v>2020</v>
      </c>
      <c r="E46" s="55">
        <v>40</v>
      </c>
      <c r="F46" s="56" t="s">
        <v>187</v>
      </c>
      <c r="G46" s="49">
        <v>87222.8</v>
      </c>
      <c r="H46" s="67" t="s">
        <v>100</v>
      </c>
      <c r="I46" s="67" t="s">
        <v>2632</v>
      </c>
    </row>
    <row r="47" spans="1:9" s="136" customFormat="1">
      <c r="A47" s="55">
        <v>39</v>
      </c>
      <c r="B47" s="57" t="s">
        <v>2847</v>
      </c>
      <c r="C47" s="12"/>
      <c r="D47" s="55">
        <v>2020</v>
      </c>
      <c r="E47" s="55">
        <v>11</v>
      </c>
      <c r="F47" s="56" t="s">
        <v>187</v>
      </c>
      <c r="G47" s="49">
        <v>23986.27</v>
      </c>
      <c r="H47" s="67" t="s">
        <v>100</v>
      </c>
      <c r="I47" s="67" t="s">
        <v>2846</v>
      </c>
    </row>
    <row r="48" spans="1:9">
      <c r="A48" s="342">
        <v>3</v>
      </c>
      <c r="B48" s="99" t="s">
        <v>728</v>
      </c>
      <c r="C48" s="99"/>
      <c r="D48" s="100"/>
      <c r="E48" s="100"/>
      <c r="F48" s="99"/>
      <c r="G48" s="101"/>
      <c r="H48" s="100"/>
      <c r="I48" s="102"/>
    </row>
    <row r="49" spans="1:9">
      <c r="A49" s="55">
        <v>1</v>
      </c>
      <c r="B49" s="57" t="s">
        <v>1301</v>
      </c>
      <c r="C49" s="12"/>
      <c r="D49" s="55" t="s">
        <v>1302</v>
      </c>
      <c r="E49" s="55">
        <v>8</v>
      </c>
      <c r="F49" s="56" t="s">
        <v>212</v>
      </c>
      <c r="G49" s="49">
        <v>22559</v>
      </c>
      <c r="H49" s="67" t="s">
        <v>100</v>
      </c>
      <c r="I49" s="67" t="s">
        <v>1294</v>
      </c>
    </row>
    <row r="50" spans="1:9">
      <c r="A50" s="55">
        <v>2</v>
      </c>
      <c r="B50" s="57" t="s">
        <v>1303</v>
      </c>
      <c r="C50" s="12"/>
      <c r="D50" s="55">
        <v>2018</v>
      </c>
      <c r="E50" s="55">
        <v>1</v>
      </c>
      <c r="F50" s="56" t="s">
        <v>212</v>
      </c>
      <c r="G50" s="49">
        <v>1850</v>
      </c>
      <c r="H50" s="67" t="s">
        <v>100</v>
      </c>
      <c r="I50" s="67" t="s">
        <v>1294</v>
      </c>
    </row>
    <row r="51" spans="1:9">
      <c r="A51" s="55">
        <v>3</v>
      </c>
      <c r="B51" s="57" t="s">
        <v>1304</v>
      </c>
      <c r="C51" s="12"/>
      <c r="D51" s="55" t="s">
        <v>1305</v>
      </c>
      <c r="E51" s="55">
        <v>2</v>
      </c>
      <c r="F51" s="56" t="s">
        <v>212</v>
      </c>
      <c r="G51" s="49">
        <v>3592</v>
      </c>
      <c r="H51" s="67" t="s">
        <v>100</v>
      </c>
      <c r="I51" s="67" t="s">
        <v>1294</v>
      </c>
    </row>
    <row r="52" spans="1:9">
      <c r="A52" s="55">
        <v>4</v>
      </c>
      <c r="B52" s="57" t="s">
        <v>1304</v>
      </c>
      <c r="C52" s="12"/>
      <c r="D52" s="55">
        <v>2019</v>
      </c>
      <c r="E52" s="55">
        <v>2</v>
      </c>
      <c r="F52" s="56" t="s">
        <v>187</v>
      </c>
      <c r="G52" s="49">
        <v>2040</v>
      </c>
      <c r="H52" s="67" t="s">
        <v>100</v>
      </c>
      <c r="I52" s="67" t="s">
        <v>1294</v>
      </c>
    </row>
    <row r="53" spans="1:9">
      <c r="A53" s="55">
        <v>5</v>
      </c>
      <c r="B53" s="57" t="s">
        <v>1306</v>
      </c>
      <c r="C53" s="12"/>
      <c r="D53" s="55">
        <v>2016</v>
      </c>
      <c r="E53" s="55">
        <v>1</v>
      </c>
      <c r="F53" s="56" t="s">
        <v>187</v>
      </c>
      <c r="G53" s="49">
        <v>969</v>
      </c>
      <c r="H53" s="67" t="s">
        <v>100</v>
      </c>
      <c r="I53" s="67" t="s">
        <v>1294</v>
      </c>
    </row>
    <row r="54" spans="1:9">
      <c r="A54" s="55">
        <v>6</v>
      </c>
      <c r="B54" s="57" t="s">
        <v>1307</v>
      </c>
      <c r="C54" s="12"/>
      <c r="D54" s="55">
        <v>2018</v>
      </c>
      <c r="E54" s="55">
        <v>4</v>
      </c>
      <c r="F54" s="56" t="s">
        <v>187</v>
      </c>
      <c r="G54" s="49">
        <v>5275.96</v>
      </c>
      <c r="H54" s="67" t="s">
        <v>100</v>
      </c>
      <c r="I54" s="67" t="s">
        <v>1294</v>
      </c>
    </row>
    <row r="55" spans="1:9" s="142" customFormat="1">
      <c r="A55" s="343">
        <v>4</v>
      </c>
      <c r="B55" s="138" t="s">
        <v>597</v>
      </c>
      <c r="C55" s="138"/>
      <c r="D55" s="139"/>
      <c r="E55" s="139"/>
      <c r="F55" s="138"/>
      <c r="G55" s="140"/>
      <c r="H55" s="139"/>
      <c r="I55" s="141"/>
    </row>
    <row r="56" spans="1:9" s="142" customFormat="1">
      <c r="A56" s="195">
        <v>1</v>
      </c>
      <c r="B56" s="259" t="s">
        <v>1466</v>
      </c>
      <c r="C56" s="198" t="s">
        <v>1967</v>
      </c>
      <c r="D56" s="195">
        <v>2016</v>
      </c>
      <c r="E56" s="195">
        <v>1</v>
      </c>
      <c r="F56" s="120" t="s">
        <v>187</v>
      </c>
      <c r="G56" s="196">
        <v>1558</v>
      </c>
      <c r="H56" s="67" t="s">
        <v>100</v>
      </c>
      <c r="I56" s="67" t="s">
        <v>1968</v>
      </c>
    </row>
    <row r="57" spans="1:9" s="142" customFormat="1">
      <c r="A57" s="343">
        <v>5</v>
      </c>
      <c r="B57" s="138" t="s">
        <v>729</v>
      </c>
      <c r="C57" s="138"/>
      <c r="D57" s="139"/>
      <c r="E57" s="139"/>
      <c r="F57" s="138"/>
      <c r="G57" s="140"/>
      <c r="H57" s="139"/>
      <c r="I57" s="141"/>
    </row>
    <row r="58" spans="1:9" s="142" customFormat="1">
      <c r="A58" s="146">
        <v>1</v>
      </c>
      <c r="B58" s="144" t="s">
        <v>1301</v>
      </c>
      <c r="C58" s="145" t="s">
        <v>1969</v>
      </c>
      <c r="D58" s="146">
        <v>2016</v>
      </c>
      <c r="E58" s="146">
        <v>1</v>
      </c>
      <c r="F58" s="147" t="s">
        <v>212</v>
      </c>
      <c r="G58" s="148">
        <v>3330</v>
      </c>
      <c r="H58" s="149" t="s">
        <v>100</v>
      </c>
      <c r="I58" s="143"/>
    </row>
    <row r="59" spans="1:9" s="142" customFormat="1">
      <c r="A59" s="146">
        <v>2</v>
      </c>
      <c r="B59" s="144" t="s">
        <v>1970</v>
      </c>
      <c r="C59" s="145" t="s">
        <v>1971</v>
      </c>
      <c r="D59" s="146">
        <v>2017</v>
      </c>
      <c r="E59" s="146">
        <v>1</v>
      </c>
      <c r="F59" s="147" t="s">
        <v>212</v>
      </c>
      <c r="G59" s="148">
        <v>5330</v>
      </c>
      <c r="H59" s="149" t="s">
        <v>100</v>
      </c>
      <c r="I59" s="143"/>
    </row>
    <row r="60" spans="1:9" s="142" customFormat="1">
      <c r="A60" s="146">
        <v>3</v>
      </c>
      <c r="B60" s="144" t="s">
        <v>1972</v>
      </c>
      <c r="C60" s="145" t="s">
        <v>1973</v>
      </c>
      <c r="D60" s="146">
        <v>2018</v>
      </c>
      <c r="E60" s="146">
        <v>1</v>
      </c>
      <c r="F60" s="147" t="s">
        <v>212</v>
      </c>
      <c r="G60" s="148">
        <v>1703.87</v>
      </c>
      <c r="H60" s="149" t="s">
        <v>100</v>
      </c>
      <c r="I60" s="143"/>
    </row>
    <row r="61" spans="1:9" s="142" customFormat="1">
      <c r="A61" s="146">
        <v>4</v>
      </c>
      <c r="B61" s="144" t="s">
        <v>1972</v>
      </c>
      <c r="C61" s="145" t="s">
        <v>1974</v>
      </c>
      <c r="D61" s="146">
        <v>2018</v>
      </c>
      <c r="E61" s="146">
        <v>1</v>
      </c>
      <c r="F61" s="147" t="s">
        <v>212</v>
      </c>
      <c r="G61" s="148">
        <v>1703.88</v>
      </c>
      <c r="H61" s="149" t="s">
        <v>100</v>
      </c>
      <c r="I61" s="143"/>
    </row>
    <row r="62" spans="1:9" s="142" customFormat="1">
      <c r="A62" s="146">
        <v>5</v>
      </c>
      <c r="B62" s="144" t="s">
        <v>1975</v>
      </c>
      <c r="C62" s="145" t="s">
        <v>1976</v>
      </c>
      <c r="D62" s="146">
        <v>2019</v>
      </c>
      <c r="E62" s="146">
        <v>1</v>
      </c>
      <c r="F62" s="147" t="s">
        <v>212</v>
      </c>
      <c r="G62" s="148">
        <v>4245</v>
      </c>
      <c r="H62" s="149" t="s">
        <v>100</v>
      </c>
      <c r="I62" s="143"/>
    </row>
    <row r="63" spans="1:9" s="142" customFormat="1">
      <c r="A63" s="146">
        <v>6</v>
      </c>
      <c r="B63" s="144" t="s">
        <v>1977</v>
      </c>
      <c r="C63" s="145" t="s">
        <v>1978</v>
      </c>
      <c r="D63" s="146">
        <v>2019</v>
      </c>
      <c r="E63" s="146">
        <v>1</v>
      </c>
      <c r="F63" s="147" t="s">
        <v>212</v>
      </c>
      <c r="G63" s="148">
        <v>2900</v>
      </c>
      <c r="H63" s="149" t="s">
        <v>100</v>
      </c>
      <c r="I63" s="143"/>
    </row>
    <row r="64" spans="1:9" s="142" customFormat="1">
      <c r="A64" s="146">
        <v>7</v>
      </c>
      <c r="B64" s="144" t="s">
        <v>1979</v>
      </c>
      <c r="C64" s="145" t="s">
        <v>1980</v>
      </c>
      <c r="D64" s="146">
        <v>2019</v>
      </c>
      <c r="E64" s="146">
        <v>1</v>
      </c>
      <c r="F64" s="147" t="s">
        <v>212</v>
      </c>
      <c r="G64" s="148">
        <v>850</v>
      </c>
      <c r="H64" s="149" t="s">
        <v>100</v>
      </c>
      <c r="I64" s="143"/>
    </row>
    <row r="65" spans="1:9" s="142" customFormat="1">
      <c r="A65" s="146">
        <v>8</v>
      </c>
      <c r="B65" s="259" t="s">
        <v>1981</v>
      </c>
      <c r="C65" s="198" t="s">
        <v>1982</v>
      </c>
      <c r="D65" s="195">
        <v>2019</v>
      </c>
      <c r="E65" s="195">
        <v>1</v>
      </c>
      <c r="F65" s="120" t="s">
        <v>187</v>
      </c>
      <c r="G65" s="196">
        <v>2189.4</v>
      </c>
      <c r="H65" s="67" t="s">
        <v>100</v>
      </c>
      <c r="I65" s="68"/>
    </row>
    <row r="66" spans="1:9" s="142" customFormat="1">
      <c r="A66" s="146">
        <v>9</v>
      </c>
      <c r="B66" s="259" t="s">
        <v>1983</v>
      </c>
      <c r="C66" s="198" t="s">
        <v>1984</v>
      </c>
      <c r="D66" s="195">
        <v>2019</v>
      </c>
      <c r="E66" s="195">
        <v>1</v>
      </c>
      <c r="F66" s="120" t="s">
        <v>187</v>
      </c>
      <c r="G66" s="196">
        <v>899</v>
      </c>
      <c r="H66" s="67" t="s">
        <v>100</v>
      </c>
      <c r="I66" s="68"/>
    </row>
    <row r="67" spans="1:9" s="142" customFormat="1">
      <c r="A67" s="146">
        <v>10</v>
      </c>
      <c r="B67" s="259" t="s">
        <v>1985</v>
      </c>
      <c r="C67" s="198" t="s">
        <v>1986</v>
      </c>
      <c r="D67" s="195">
        <v>2020</v>
      </c>
      <c r="E67" s="195">
        <v>1</v>
      </c>
      <c r="F67" s="120" t="s">
        <v>187</v>
      </c>
      <c r="G67" s="196">
        <v>1205.4000000000001</v>
      </c>
      <c r="H67" s="67" t="s">
        <v>100</v>
      </c>
      <c r="I67" s="68"/>
    </row>
    <row r="68" spans="1:9" s="142" customFormat="1">
      <c r="A68" s="146">
        <v>11</v>
      </c>
      <c r="B68" s="259" t="s">
        <v>1987</v>
      </c>
      <c r="C68" s="198" t="s">
        <v>1988</v>
      </c>
      <c r="D68" s="195">
        <v>2020</v>
      </c>
      <c r="E68" s="195">
        <v>1</v>
      </c>
      <c r="F68" s="120" t="s">
        <v>187</v>
      </c>
      <c r="G68" s="196">
        <v>1750</v>
      </c>
      <c r="H68" s="67" t="s">
        <v>100</v>
      </c>
      <c r="I68" s="68"/>
    </row>
    <row r="69" spans="1:9" s="142" customFormat="1">
      <c r="A69" s="343">
        <v>6</v>
      </c>
      <c r="B69" s="138" t="s">
        <v>727</v>
      </c>
      <c r="C69" s="138"/>
      <c r="D69" s="139"/>
      <c r="E69" s="139"/>
      <c r="F69" s="138"/>
      <c r="G69" s="140"/>
      <c r="H69" s="139"/>
      <c r="I69" s="141"/>
    </row>
    <row r="70" spans="1:9" s="142" customFormat="1">
      <c r="A70" s="146">
        <v>1</v>
      </c>
      <c r="B70" s="144" t="s">
        <v>1279</v>
      </c>
      <c r="C70" s="145" t="s">
        <v>1989</v>
      </c>
      <c r="D70" s="146">
        <v>2016</v>
      </c>
      <c r="E70" s="146">
        <v>1</v>
      </c>
      <c r="F70" s="147" t="s">
        <v>212</v>
      </c>
      <c r="G70" s="148">
        <v>2330</v>
      </c>
      <c r="H70" s="149" t="s">
        <v>100</v>
      </c>
      <c r="I70" s="143"/>
    </row>
    <row r="71" spans="1:9" s="142" customFormat="1">
      <c r="A71" s="146">
        <v>2</v>
      </c>
      <c r="B71" s="144" t="s">
        <v>1990</v>
      </c>
      <c r="C71" s="145" t="s">
        <v>1991</v>
      </c>
      <c r="D71" s="146">
        <v>2016</v>
      </c>
      <c r="E71" s="146">
        <v>1</v>
      </c>
      <c r="F71" s="147" t="s">
        <v>212</v>
      </c>
      <c r="G71" s="148">
        <v>19999.97</v>
      </c>
      <c r="H71" s="149" t="s">
        <v>100</v>
      </c>
      <c r="I71" s="143"/>
    </row>
    <row r="72" spans="1:9" s="142" customFormat="1">
      <c r="A72" s="146">
        <v>3</v>
      </c>
      <c r="B72" s="144" t="s">
        <v>1992</v>
      </c>
      <c r="C72" s="145" t="s">
        <v>1993</v>
      </c>
      <c r="D72" s="146">
        <v>2016</v>
      </c>
      <c r="E72" s="146">
        <v>1</v>
      </c>
      <c r="F72" s="147" t="s">
        <v>212</v>
      </c>
      <c r="G72" s="148">
        <v>29508.19</v>
      </c>
      <c r="H72" s="149" t="s">
        <v>100</v>
      </c>
      <c r="I72" s="143"/>
    </row>
    <row r="73" spans="1:9" s="142" customFormat="1">
      <c r="A73" s="146">
        <v>4</v>
      </c>
      <c r="B73" s="144" t="s">
        <v>1994</v>
      </c>
      <c r="C73" s="145" t="s">
        <v>1995</v>
      </c>
      <c r="D73" s="146">
        <v>2016</v>
      </c>
      <c r="E73" s="146">
        <v>1</v>
      </c>
      <c r="F73" s="147" t="s">
        <v>212</v>
      </c>
      <c r="G73" s="148">
        <v>370</v>
      </c>
      <c r="H73" s="149" t="s">
        <v>100</v>
      </c>
      <c r="I73" s="143"/>
    </row>
    <row r="74" spans="1:9" s="142" customFormat="1">
      <c r="A74" s="146">
        <v>5</v>
      </c>
      <c r="B74" s="144" t="s">
        <v>1994</v>
      </c>
      <c r="C74" s="145" t="s">
        <v>1996</v>
      </c>
      <c r="D74" s="146">
        <v>2016</v>
      </c>
      <c r="E74" s="146">
        <v>1</v>
      </c>
      <c r="F74" s="147" t="s">
        <v>212</v>
      </c>
      <c r="G74" s="148">
        <v>370</v>
      </c>
      <c r="H74" s="149" t="s">
        <v>100</v>
      </c>
      <c r="I74" s="143"/>
    </row>
    <row r="75" spans="1:9" s="142" customFormat="1">
      <c r="A75" s="146">
        <v>6</v>
      </c>
      <c r="B75" s="144" t="s">
        <v>1997</v>
      </c>
      <c r="C75" s="145" t="s">
        <v>1998</v>
      </c>
      <c r="D75" s="146">
        <v>2016</v>
      </c>
      <c r="E75" s="146">
        <v>1</v>
      </c>
      <c r="F75" s="147" t="s">
        <v>212</v>
      </c>
      <c r="G75" s="148">
        <v>509.99</v>
      </c>
      <c r="H75" s="149" t="s">
        <v>100</v>
      </c>
      <c r="I75" s="143"/>
    </row>
    <row r="76" spans="1:9" s="142" customFormat="1" ht="25.5">
      <c r="A76" s="146">
        <v>7</v>
      </c>
      <c r="B76" s="144" t="s">
        <v>1999</v>
      </c>
      <c r="C76" s="145" t="s">
        <v>2000</v>
      </c>
      <c r="D76" s="146">
        <v>2016</v>
      </c>
      <c r="E76" s="146">
        <v>1</v>
      </c>
      <c r="F76" s="147" t="s">
        <v>212</v>
      </c>
      <c r="G76" s="148">
        <v>515</v>
      </c>
      <c r="H76" s="149" t="s">
        <v>100</v>
      </c>
      <c r="I76" s="143"/>
    </row>
    <row r="77" spans="1:9" s="142" customFormat="1">
      <c r="A77" s="146">
        <v>8</v>
      </c>
      <c r="B77" s="144" t="s">
        <v>2001</v>
      </c>
      <c r="C77" s="145" t="s">
        <v>2002</v>
      </c>
      <c r="D77" s="146">
        <v>2016</v>
      </c>
      <c r="E77" s="146">
        <v>1</v>
      </c>
      <c r="F77" s="147" t="s">
        <v>212</v>
      </c>
      <c r="G77" s="148">
        <v>200</v>
      </c>
      <c r="H77" s="149" t="s">
        <v>100</v>
      </c>
      <c r="I77" s="143"/>
    </row>
    <row r="78" spans="1:9" s="142" customFormat="1">
      <c r="A78" s="146">
        <v>9</v>
      </c>
      <c r="B78" s="144" t="s">
        <v>2003</v>
      </c>
      <c r="C78" s="145" t="s">
        <v>2004</v>
      </c>
      <c r="D78" s="146">
        <v>2016</v>
      </c>
      <c r="E78" s="146">
        <v>1</v>
      </c>
      <c r="F78" s="147" t="s">
        <v>212</v>
      </c>
      <c r="G78" s="148">
        <v>370</v>
      </c>
      <c r="H78" s="149" t="s">
        <v>100</v>
      </c>
      <c r="I78" s="143"/>
    </row>
    <row r="79" spans="1:9" s="142" customFormat="1">
      <c r="A79" s="146">
        <v>10</v>
      </c>
      <c r="B79" s="144" t="s">
        <v>2005</v>
      </c>
      <c r="C79" s="145" t="s">
        <v>2006</v>
      </c>
      <c r="D79" s="146">
        <v>2016</v>
      </c>
      <c r="E79" s="146">
        <v>1</v>
      </c>
      <c r="F79" s="147" t="s">
        <v>212</v>
      </c>
      <c r="G79" s="148">
        <v>539.29</v>
      </c>
      <c r="H79" s="149" t="s">
        <v>100</v>
      </c>
      <c r="I79" s="143"/>
    </row>
    <row r="80" spans="1:9" s="142" customFormat="1" ht="25.5">
      <c r="A80" s="146">
        <v>11</v>
      </c>
      <c r="B80" s="144" t="s">
        <v>2007</v>
      </c>
      <c r="C80" s="145" t="s">
        <v>2008</v>
      </c>
      <c r="D80" s="146">
        <v>2016</v>
      </c>
      <c r="E80" s="146">
        <v>1</v>
      </c>
      <c r="F80" s="147" t="s">
        <v>212</v>
      </c>
      <c r="G80" s="148">
        <v>2985</v>
      </c>
      <c r="H80" s="149" t="s">
        <v>100</v>
      </c>
      <c r="I80" s="143"/>
    </row>
    <row r="81" spans="1:9" s="142" customFormat="1">
      <c r="A81" s="146">
        <v>12</v>
      </c>
      <c r="B81" s="144" t="s">
        <v>2009</v>
      </c>
      <c r="C81" s="145" t="s">
        <v>2010</v>
      </c>
      <c r="D81" s="146">
        <v>2016</v>
      </c>
      <c r="E81" s="146">
        <v>1</v>
      </c>
      <c r="F81" s="147" t="s">
        <v>212</v>
      </c>
      <c r="G81" s="148">
        <v>370</v>
      </c>
      <c r="H81" s="149" t="s">
        <v>100</v>
      </c>
      <c r="I81" s="143"/>
    </row>
    <row r="82" spans="1:9" s="142" customFormat="1">
      <c r="A82" s="146">
        <v>13</v>
      </c>
      <c r="B82" s="144" t="s">
        <v>2011</v>
      </c>
      <c r="C82" s="145" t="s">
        <v>2012</v>
      </c>
      <c r="D82" s="146">
        <v>2016</v>
      </c>
      <c r="E82" s="146">
        <v>1</v>
      </c>
      <c r="F82" s="147" t="s">
        <v>187</v>
      </c>
      <c r="G82" s="148">
        <v>3448.31</v>
      </c>
      <c r="H82" s="149" t="s">
        <v>100</v>
      </c>
      <c r="I82" s="143"/>
    </row>
    <row r="83" spans="1:9" s="142" customFormat="1">
      <c r="A83" s="146">
        <v>14</v>
      </c>
      <c r="B83" s="144" t="s">
        <v>2013</v>
      </c>
      <c r="C83" s="145" t="s">
        <v>2014</v>
      </c>
      <c r="D83" s="146">
        <v>2016</v>
      </c>
      <c r="E83" s="146">
        <v>1</v>
      </c>
      <c r="F83" s="147" t="s">
        <v>212</v>
      </c>
      <c r="G83" s="148">
        <v>16829.18</v>
      </c>
      <c r="H83" s="149" t="s">
        <v>100</v>
      </c>
      <c r="I83" s="143"/>
    </row>
    <row r="84" spans="1:9" s="142" customFormat="1">
      <c r="A84" s="146">
        <v>15</v>
      </c>
      <c r="B84" s="144" t="s">
        <v>2015</v>
      </c>
      <c r="C84" s="145" t="s">
        <v>2016</v>
      </c>
      <c r="D84" s="146">
        <v>2016</v>
      </c>
      <c r="E84" s="146">
        <v>1</v>
      </c>
      <c r="F84" s="147" t="s">
        <v>212</v>
      </c>
      <c r="G84" s="148">
        <v>31784.25</v>
      </c>
      <c r="H84" s="149" t="s">
        <v>100</v>
      </c>
      <c r="I84" s="143"/>
    </row>
    <row r="85" spans="1:9" s="142" customFormat="1">
      <c r="A85" s="146">
        <v>16</v>
      </c>
      <c r="B85" s="144" t="s">
        <v>2017</v>
      </c>
      <c r="C85" s="145" t="s">
        <v>2018</v>
      </c>
      <c r="D85" s="146">
        <v>2016</v>
      </c>
      <c r="E85" s="146">
        <v>1</v>
      </c>
      <c r="F85" s="147" t="s">
        <v>212</v>
      </c>
      <c r="G85" s="148">
        <v>9873.4599999999991</v>
      </c>
      <c r="H85" s="149" t="s">
        <v>100</v>
      </c>
      <c r="I85" s="143"/>
    </row>
    <row r="86" spans="1:9" s="142" customFormat="1" ht="25.5">
      <c r="A86" s="146">
        <v>17</v>
      </c>
      <c r="B86" s="144" t="s">
        <v>2019</v>
      </c>
      <c r="C86" s="145" t="s">
        <v>2020</v>
      </c>
      <c r="D86" s="146">
        <v>2016</v>
      </c>
      <c r="E86" s="146">
        <v>1</v>
      </c>
      <c r="F86" s="147" t="s">
        <v>212</v>
      </c>
      <c r="G86" s="148">
        <v>5495.15</v>
      </c>
      <c r="H86" s="149" t="s">
        <v>100</v>
      </c>
      <c r="I86" s="143"/>
    </row>
    <row r="87" spans="1:9" s="142" customFormat="1" ht="25.5">
      <c r="A87" s="146">
        <v>18</v>
      </c>
      <c r="B87" s="144" t="s">
        <v>2019</v>
      </c>
      <c r="C87" s="145" t="s">
        <v>2021</v>
      </c>
      <c r="D87" s="146">
        <v>2016</v>
      </c>
      <c r="E87" s="146">
        <v>1</v>
      </c>
      <c r="F87" s="147" t="s">
        <v>212</v>
      </c>
      <c r="G87" s="148">
        <v>5495.15</v>
      </c>
      <c r="H87" s="149" t="s">
        <v>100</v>
      </c>
      <c r="I87" s="143"/>
    </row>
    <row r="88" spans="1:9" s="142" customFormat="1">
      <c r="A88" s="146">
        <v>19</v>
      </c>
      <c r="B88" s="144" t="s">
        <v>2022</v>
      </c>
      <c r="C88" s="145" t="s">
        <v>2023</v>
      </c>
      <c r="D88" s="146">
        <v>2016</v>
      </c>
      <c r="E88" s="146">
        <v>1</v>
      </c>
      <c r="F88" s="147" t="s">
        <v>212</v>
      </c>
      <c r="G88" s="148">
        <v>3290</v>
      </c>
      <c r="H88" s="149" t="s">
        <v>100</v>
      </c>
      <c r="I88" s="143"/>
    </row>
    <row r="89" spans="1:9" s="142" customFormat="1">
      <c r="A89" s="146">
        <v>20</v>
      </c>
      <c r="B89" s="144" t="s">
        <v>2017</v>
      </c>
      <c r="C89" s="145" t="s">
        <v>2024</v>
      </c>
      <c r="D89" s="146">
        <v>2016</v>
      </c>
      <c r="E89" s="146">
        <v>1</v>
      </c>
      <c r="F89" s="147" t="s">
        <v>212</v>
      </c>
      <c r="G89" s="148">
        <v>9873.4500000000007</v>
      </c>
      <c r="H89" s="149" t="s">
        <v>100</v>
      </c>
      <c r="I89" s="143"/>
    </row>
    <row r="90" spans="1:9" s="142" customFormat="1" ht="25.5">
      <c r="A90" s="146">
        <v>21</v>
      </c>
      <c r="B90" s="144" t="s">
        <v>2019</v>
      </c>
      <c r="C90" s="145" t="s">
        <v>2025</v>
      </c>
      <c r="D90" s="146">
        <v>2016</v>
      </c>
      <c r="E90" s="146">
        <v>1</v>
      </c>
      <c r="F90" s="147" t="s">
        <v>212</v>
      </c>
      <c r="G90" s="148">
        <v>5495.15</v>
      </c>
      <c r="H90" s="149" t="s">
        <v>100</v>
      </c>
      <c r="I90" s="143"/>
    </row>
    <row r="91" spans="1:9" s="142" customFormat="1">
      <c r="A91" s="146">
        <v>22</v>
      </c>
      <c r="B91" s="144" t="s">
        <v>2022</v>
      </c>
      <c r="C91" s="145" t="s">
        <v>2026</v>
      </c>
      <c r="D91" s="146">
        <v>2016</v>
      </c>
      <c r="E91" s="146">
        <v>1</v>
      </c>
      <c r="F91" s="147" t="s">
        <v>212</v>
      </c>
      <c r="G91" s="148">
        <v>3290</v>
      </c>
      <c r="H91" s="149" t="s">
        <v>100</v>
      </c>
      <c r="I91" s="143"/>
    </row>
    <row r="92" spans="1:9" s="142" customFormat="1" ht="25.5">
      <c r="A92" s="146">
        <v>23</v>
      </c>
      <c r="B92" s="144" t="s">
        <v>2019</v>
      </c>
      <c r="C92" s="145" t="s">
        <v>2027</v>
      </c>
      <c r="D92" s="146">
        <v>2016</v>
      </c>
      <c r="E92" s="146">
        <v>1</v>
      </c>
      <c r="F92" s="147" t="s">
        <v>212</v>
      </c>
      <c r="G92" s="148">
        <v>5495.15</v>
      </c>
      <c r="H92" s="149" t="s">
        <v>100</v>
      </c>
      <c r="I92" s="143"/>
    </row>
    <row r="93" spans="1:9" s="142" customFormat="1">
      <c r="A93" s="146">
        <v>24</v>
      </c>
      <c r="B93" s="144" t="s">
        <v>2028</v>
      </c>
      <c r="C93" s="145" t="s">
        <v>2029</v>
      </c>
      <c r="D93" s="146">
        <v>2016</v>
      </c>
      <c r="E93" s="146">
        <v>1</v>
      </c>
      <c r="F93" s="147" t="s">
        <v>212</v>
      </c>
      <c r="G93" s="148">
        <v>3198.12</v>
      </c>
      <c r="H93" s="149" t="s">
        <v>100</v>
      </c>
      <c r="I93" s="143"/>
    </row>
    <row r="94" spans="1:9" s="142" customFormat="1" ht="25.5">
      <c r="A94" s="146">
        <v>25</v>
      </c>
      <c r="B94" s="144" t="s">
        <v>2030</v>
      </c>
      <c r="C94" s="145" t="s">
        <v>2031</v>
      </c>
      <c r="D94" s="146">
        <v>2016</v>
      </c>
      <c r="E94" s="146">
        <v>1</v>
      </c>
      <c r="F94" s="147" t="s">
        <v>212</v>
      </c>
      <c r="G94" s="148">
        <v>5495.14</v>
      </c>
      <c r="H94" s="149" t="s">
        <v>100</v>
      </c>
      <c r="I94" s="143"/>
    </row>
    <row r="95" spans="1:9" s="142" customFormat="1">
      <c r="A95" s="146">
        <v>26</v>
      </c>
      <c r="B95" s="144" t="s">
        <v>2032</v>
      </c>
      <c r="C95" s="145" t="s">
        <v>2033</v>
      </c>
      <c r="D95" s="146">
        <v>2016</v>
      </c>
      <c r="E95" s="146">
        <v>1</v>
      </c>
      <c r="F95" s="147" t="s">
        <v>212</v>
      </c>
      <c r="G95" s="148">
        <v>895.44</v>
      </c>
      <c r="H95" s="149" t="s">
        <v>100</v>
      </c>
      <c r="I95" s="143"/>
    </row>
    <row r="96" spans="1:9" s="142" customFormat="1">
      <c r="A96" s="146">
        <v>27</v>
      </c>
      <c r="B96" s="144" t="s">
        <v>2034</v>
      </c>
      <c r="C96" s="145" t="s">
        <v>2035</v>
      </c>
      <c r="D96" s="146">
        <v>2016</v>
      </c>
      <c r="E96" s="146">
        <v>1</v>
      </c>
      <c r="F96" s="147" t="s">
        <v>212</v>
      </c>
      <c r="G96" s="148">
        <v>397.66</v>
      </c>
      <c r="H96" s="149" t="s">
        <v>100</v>
      </c>
      <c r="I96" s="143"/>
    </row>
    <row r="97" spans="1:9" s="142" customFormat="1">
      <c r="A97" s="146">
        <v>28</v>
      </c>
      <c r="B97" s="144" t="s">
        <v>2036</v>
      </c>
      <c r="C97" s="145" t="s">
        <v>2037</v>
      </c>
      <c r="D97" s="146">
        <v>2017</v>
      </c>
      <c r="E97" s="146">
        <v>1</v>
      </c>
      <c r="F97" s="147" t="s">
        <v>212</v>
      </c>
      <c r="G97" s="148">
        <v>1702.98</v>
      </c>
      <c r="H97" s="149" t="s">
        <v>100</v>
      </c>
      <c r="I97" s="143"/>
    </row>
    <row r="98" spans="1:9" s="142" customFormat="1">
      <c r="A98" s="146">
        <v>29</v>
      </c>
      <c r="B98" s="144" t="s">
        <v>2038</v>
      </c>
      <c r="C98" s="145" t="s">
        <v>2039</v>
      </c>
      <c r="D98" s="146">
        <v>2017</v>
      </c>
      <c r="E98" s="146">
        <v>1</v>
      </c>
      <c r="F98" s="147" t="s">
        <v>212</v>
      </c>
      <c r="G98" s="148">
        <v>2060.4</v>
      </c>
      <c r="H98" s="149" t="s">
        <v>100</v>
      </c>
      <c r="I98" s="143"/>
    </row>
    <row r="99" spans="1:9" s="142" customFormat="1">
      <c r="A99" s="146">
        <v>30</v>
      </c>
      <c r="B99" s="144" t="s">
        <v>2040</v>
      </c>
      <c r="C99" s="145" t="s">
        <v>2041</v>
      </c>
      <c r="D99" s="146">
        <v>2017</v>
      </c>
      <c r="E99" s="146">
        <v>1</v>
      </c>
      <c r="F99" s="147" t="s">
        <v>212</v>
      </c>
      <c r="G99" s="148">
        <v>600</v>
      </c>
      <c r="H99" s="149" t="s">
        <v>100</v>
      </c>
      <c r="I99" s="143"/>
    </row>
    <row r="100" spans="1:9" s="142" customFormat="1">
      <c r="A100" s="146">
        <v>31</v>
      </c>
      <c r="B100" s="144" t="s">
        <v>2859</v>
      </c>
      <c r="C100" s="145" t="s">
        <v>2042</v>
      </c>
      <c r="D100" s="146">
        <v>2017</v>
      </c>
      <c r="E100" s="146">
        <v>1</v>
      </c>
      <c r="F100" s="147" t="s">
        <v>212</v>
      </c>
      <c r="G100" s="148">
        <v>50</v>
      </c>
      <c r="H100" s="149" t="s">
        <v>100</v>
      </c>
      <c r="I100" s="143"/>
    </row>
    <row r="101" spans="1:9" s="142" customFormat="1">
      <c r="A101" s="146">
        <v>32</v>
      </c>
      <c r="B101" s="144" t="s">
        <v>2043</v>
      </c>
      <c r="C101" s="145" t="s">
        <v>2044</v>
      </c>
      <c r="D101" s="146">
        <v>2017</v>
      </c>
      <c r="E101" s="146">
        <v>1</v>
      </c>
      <c r="F101" s="147" t="s">
        <v>212</v>
      </c>
      <c r="G101" s="148">
        <v>50</v>
      </c>
      <c r="H101" s="149" t="s">
        <v>100</v>
      </c>
      <c r="I101" s="143"/>
    </row>
    <row r="102" spans="1:9" s="142" customFormat="1">
      <c r="A102" s="146">
        <v>33</v>
      </c>
      <c r="B102" s="144" t="s">
        <v>2043</v>
      </c>
      <c r="C102" s="145" t="s">
        <v>2045</v>
      </c>
      <c r="D102" s="146">
        <v>2017</v>
      </c>
      <c r="E102" s="146">
        <v>1</v>
      </c>
      <c r="F102" s="147" t="s">
        <v>212</v>
      </c>
      <c r="G102" s="148">
        <v>270</v>
      </c>
      <c r="H102" s="149" t="s">
        <v>100</v>
      </c>
      <c r="I102" s="143"/>
    </row>
    <row r="103" spans="1:9" s="142" customFormat="1">
      <c r="A103" s="146">
        <v>34</v>
      </c>
      <c r="B103" s="144" t="s">
        <v>2046</v>
      </c>
      <c r="C103" s="145" t="s">
        <v>2047</v>
      </c>
      <c r="D103" s="146">
        <v>2017</v>
      </c>
      <c r="E103" s="146">
        <v>1</v>
      </c>
      <c r="F103" s="147" t="s">
        <v>212</v>
      </c>
      <c r="G103" s="148">
        <v>450</v>
      </c>
      <c r="H103" s="149" t="s">
        <v>100</v>
      </c>
      <c r="I103" s="143"/>
    </row>
    <row r="104" spans="1:9" s="142" customFormat="1">
      <c r="A104" s="146">
        <v>35</v>
      </c>
      <c r="B104" s="144" t="s">
        <v>2048</v>
      </c>
      <c r="C104" s="145" t="s">
        <v>2049</v>
      </c>
      <c r="D104" s="146">
        <v>2017</v>
      </c>
      <c r="E104" s="146">
        <v>1</v>
      </c>
      <c r="F104" s="147" t="s">
        <v>212</v>
      </c>
      <c r="G104" s="148">
        <v>1579.99</v>
      </c>
      <c r="H104" s="149" t="s">
        <v>100</v>
      </c>
      <c r="I104" s="143"/>
    </row>
    <row r="105" spans="1:9" s="142" customFormat="1">
      <c r="A105" s="146">
        <v>36</v>
      </c>
      <c r="B105" s="144" t="s">
        <v>2050</v>
      </c>
      <c r="C105" s="145" t="s">
        <v>2051</v>
      </c>
      <c r="D105" s="146">
        <v>2017</v>
      </c>
      <c r="E105" s="146">
        <v>1</v>
      </c>
      <c r="F105" s="147" t="s">
        <v>212</v>
      </c>
      <c r="G105" s="148">
        <v>1963</v>
      </c>
      <c r="H105" s="149" t="s">
        <v>100</v>
      </c>
      <c r="I105" s="143"/>
    </row>
    <row r="106" spans="1:9" s="142" customFormat="1">
      <c r="A106" s="146">
        <v>37</v>
      </c>
      <c r="B106" s="144" t="s">
        <v>2052</v>
      </c>
      <c r="C106" s="145" t="s">
        <v>2053</v>
      </c>
      <c r="D106" s="146">
        <v>2017</v>
      </c>
      <c r="E106" s="146">
        <v>1</v>
      </c>
      <c r="F106" s="147" t="s">
        <v>212</v>
      </c>
      <c r="G106" s="148">
        <v>1295.01</v>
      </c>
      <c r="H106" s="149" t="s">
        <v>100</v>
      </c>
      <c r="I106" s="143"/>
    </row>
    <row r="107" spans="1:9" s="142" customFormat="1">
      <c r="A107" s="146">
        <v>38</v>
      </c>
      <c r="B107" s="144" t="s">
        <v>2054</v>
      </c>
      <c r="C107" s="145" t="s">
        <v>2055</v>
      </c>
      <c r="D107" s="146">
        <v>2017</v>
      </c>
      <c r="E107" s="146">
        <v>1</v>
      </c>
      <c r="F107" s="147" t="s">
        <v>212</v>
      </c>
      <c r="G107" s="148">
        <v>107.1</v>
      </c>
      <c r="H107" s="149" t="s">
        <v>100</v>
      </c>
      <c r="I107" s="143"/>
    </row>
    <row r="108" spans="1:9" s="142" customFormat="1">
      <c r="A108" s="146">
        <v>39</v>
      </c>
      <c r="B108" s="144" t="s">
        <v>2056</v>
      </c>
      <c r="C108" s="145" t="s">
        <v>2057</v>
      </c>
      <c r="D108" s="146">
        <v>2017</v>
      </c>
      <c r="E108" s="146">
        <v>1</v>
      </c>
      <c r="F108" s="147" t="s">
        <v>212</v>
      </c>
      <c r="G108" s="148">
        <v>460</v>
      </c>
      <c r="H108" s="149" t="s">
        <v>100</v>
      </c>
      <c r="I108" s="143"/>
    </row>
    <row r="109" spans="1:9" s="142" customFormat="1">
      <c r="A109" s="146">
        <v>40</v>
      </c>
      <c r="B109" s="144" t="s">
        <v>2058</v>
      </c>
      <c r="C109" s="145" t="s">
        <v>2059</v>
      </c>
      <c r="D109" s="146">
        <v>2017</v>
      </c>
      <c r="E109" s="146">
        <v>1</v>
      </c>
      <c r="F109" s="147" t="s">
        <v>212</v>
      </c>
      <c r="G109" s="148">
        <v>460</v>
      </c>
      <c r="H109" s="149" t="s">
        <v>100</v>
      </c>
      <c r="I109" s="143"/>
    </row>
    <row r="110" spans="1:9" s="142" customFormat="1">
      <c r="A110" s="146">
        <v>41</v>
      </c>
      <c r="B110" s="144" t="s">
        <v>2060</v>
      </c>
      <c r="C110" s="145" t="s">
        <v>2061</v>
      </c>
      <c r="D110" s="146">
        <v>2017</v>
      </c>
      <c r="E110" s="146">
        <v>1</v>
      </c>
      <c r="F110" s="147" t="s">
        <v>212</v>
      </c>
      <c r="G110" s="148">
        <v>400</v>
      </c>
      <c r="H110" s="149" t="s">
        <v>100</v>
      </c>
      <c r="I110" s="143"/>
    </row>
    <row r="111" spans="1:9" s="142" customFormat="1">
      <c r="A111" s="146">
        <v>42</v>
      </c>
      <c r="B111" s="144" t="s">
        <v>2062</v>
      </c>
      <c r="C111" s="145" t="s">
        <v>2063</v>
      </c>
      <c r="D111" s="146">
        <v>2017</v>
      </c>
      <c r="E111" s="146">
        <v>1</v>
      </c>
      <c r="F111" s="147" t="s">
        <v>212</v>
      </c>
      <c r="G111" s="148">
        <v>2336.0700000000002</v>
      </c>
      <c r="H111" s="149" t="s">
        <v>100</v>
      </c>
      <c r="I111" s="143"/>
    </row>
    <row r="112" spans="1:9" s="142" customFormat="1">
      <c r="A112" s="146">
        <v>43</v>
      </c>
      <c r="B112" s="144" t="s">
        <v>1301</v>
      </c>
      <c r="C112" s="145" t="s">
        <v>2064</v>
      </c>
      <c r="D112" s="146">
        <v>2017</v>
      </c>
      <c r="E112" s="146">
        <v>1</v>
      </c>
      <c r="F112" s="147" t="s">
        <v>212</v>
      </c>
      <c r="G112" s="148">
        <v>2154</v>
      </c>
      <c r="H112" s="149" t="s">
        <v>100</v>
      </c>
      <c r="I112" s="143"/>
    </row>
    <row r="113" spans="1:9" s="142" customFormat="1">
      <c r="A113" s="146">
        <v>44</v>
      </c>
      <c r="B113" s="144" t="s">
        <v>2065</v>
      </c>
      <c r="C113" s="145" t="s">
        <v>2066</v>
      </c>
      <c r="D113" s="146">
        <v>2017</v>
      </c>
      <c r="E113" s="146">
        <v>1</v>
      </c>
      <c r="F113" s="147" t="s">
        <v>212</v>
      </c>
      <c r="G113" s="148">
        <v>4980</v>
      </c>
      <c r="H113" s="149" t="s">
        <v>100</v>
      </c>
      <c r="I113" s="143"/>
    </row>
    <row r="114" spans="1:9" s="142" customFormat="1">
      <c r="A114" s="146">
        <v>45</v>
      </c>
      <c r="B114" s="144" t="s">
        <v>1279</v>
      </c>
      <c r="C114" s="145" t="s">
        <v>2067</v>
      </c>
      <c r="D114" s="146">
        <v>2017</v>
      </c>
      <c r="E114" s="146">
        <v>1</v>
      </c>
      <c r="F114" s="147" t="s">
        <v>212</v>
      </c>
      <c r="G114" s="148">
        <v>2710</v>
      </c>
      <c r="H114" s="149" t="s">
        <v>100</v>
      </c>
      <c r="I114" s="143"/>
    </row>
    <row r="115" spans="1:9" s="142" customFormat="1">
      <c r="A115" s="146">
        <v>46</v>
      </c>
      <c r="B115" s="144" t="s">
        <v>1279</v>
      </c>
      <c r="C115" s="145" t="s">
        <v>2068</v>
      </c>
      <c r="D115" s="146">
        <v>2017</v>
      </c>
      <c r="E115" s="146">
        <v>1</v>
      </c>
      <c r="F115" s="147" t="s">
        <v>212</v>
      </c>
      <c r="G115" s="148">
        <v>3335</v>
      </c>
      <c r="H115" s="149" t="s">
        <v>100</v>
      </c>
      <c r="I115" s="143"/>
    </row>
    <row r="116" spans="1:9" s="142" customFormat="1">
      <c r="A116" s="146">
        <v>47</v>
      </c>
      <c r="B116" s="144" t="s">
        <v>1279</v>
      </c>
      <c r="C116" s="145" t="s">
        <v>2069</v>
      </c>
      <c r="D116" s="146">
        <v>2017</v>
      </c>
      <c r="E116" s="146">
        <v>1</v>
      </c>
      <c r="F116" s="147" t="s">
        <v>212</v>
      </c>
      <c r="G116" s="148">
        <v>3600</v>
      </c>
      <c r="H116" s="149" t="s">
        <v>100</v>
      </c>
      <c r="I116" s="143"/>
    </row>
    <row r="117" spans="1:9" s="142" customFormat="1">
      <c r="A117" s="146">
        <v>48</v>
      </c>
      <c r="B117" s="144" t="s">
        <v>2070</v>
      </c>
      <c r="C117" s="145" t="s">
        <v>2071</v>
      </c>
      <c r="D117" s="146">
        <v>2017</v>
      </c>
      <c r="E117" s="146">
        <v>1</v>
      </c>
      <c r="F117" s="147" t="s">
        <v>212</v>
      </c>
      <c r="G117" s="148">
        <v>31629.4</v>
      </c>
      <c r="H117" s="149" t="s">
        <v>100</v>
      </c>
      <c r="I117" s="143"/>
    </row>
    <row r="118" spans="1:9" s="142" customFormat="1">
      <c r="A118" s="146">
        <v>49</v>
      </c>
      <c r="B118" s="144" t="s">
        <v>2072</v>
      </c>
      <c r="C118" s="145" t="s">
        <v>2073</v>
      </c>
      <c r="D118" s="146">
        <v>2017</v>
      </c>
      <c r="E118" s="146">
        <v>1</v>
      </c>
      <c r="F118" s="147" t="s">
        <v>212</v>
      </c>
      <c r="G118" s="148">
        <v>7000</v>
      </c>
      <c r="H118" s="149" t="s">
        <v>100</v>
      </c>
      <c r="I118" s="143"/>
    </row>
    <row r="119" spans="1:9" s="142" customFormat="1">
      <c r="A119" s="146">
        <v>50</v>
      </c>
      <c r="B119" s="144" t="s">
        <v>2074</v>
      </c>
      <c r="C119" s="145" t="s">
        <v>2075</v>
      </c>
      <c r="D119" s="146">
        <v>2017</v>
      </c>
      <c r="E119" s="146">
        <v>1</v>
      </c>
      <c r="F119" s="147" t="s">
        <v>212</v>
      </c>
      <c r="G119" s="148">
        <v>1799.99</v>
      </c>
      <c r="H119" s="149" t="s">
        <v>100</v>
      </c>
      <c r="I119" s="143"/>
    </row>
    <row r="120" spans="1:9" s="142" customFormat="1">
      <c r="A120" s="146">
        <v>51</v>
      </c>
      <c r="B120" s="144" t="s">
        <v>1279</v>
      </c>
      <c r="C120" s="145" t="s">
        <v>2076</v>
      </c>
      <c r="D120" s="146">
        <v>2017</v>
      </c>
      <c r="E120" s="146">
        <v>1</v>
      </c>
      <c r="F120" s="147" t="s">
        <v>212</v>
      </c>
      <c r="G120" s="148">
        <v>3498</v>
      </c>
      <c r="H120" s="149" t="s">
        <v>100</v>
      </c>
      <c r="I120" s="143"/>
    </row>
    <row r="121" spans="1:9" s="142" customFormat="1">
      <c r="A121" s="146">
        <v>52</v>
      </c>
      <c r="B121" s="144" t="s">
        <v>2077</v>
      </c>
      <c r="C121" s="145" t="s">
        <v>2078</v>
      </c>
      <c r="D121" s="146">
        <v>2017</v>
      </c>
      <c r="E121" s="146">
        <v>1</v>
      </c>
      <c r="F121" s="147" t="s">
        <v>212</v>
      </c>
      <c r="G121" s="148">
        <v>778</v>
      </c>
      <c r="H121" s="149" t="s">
        <v>100</v>
      </c>
      <c r="I121" s="143"/>
    </row>
    <row r="122" spans="1:9" s="142" customFormat="1">
      <c r="A122" s="146">
        <v>53</v>
      </c>
      <c r="B122" s="144" t="s">
        <v>2077</v>
      </c>
      <c r="C122" s="145" t="s">
        <v>2079</v>
      </c>
      <c r="D122" s="146">
        <v>2017</v>
      </c>
      <c r="E122" s="146">
        <v>1</v>
      </c>
      <c r="F122" s="147" t="s">
        <v>212</v>
      </c>
      <c r="G122" s="148">
        <v>778</v>
      </c>
      <c r="H122" s="149" t="s">
        <v>100</v>
      </c>
      <c r="I122" s="143"/>
    </row>
    <row r="123" spans="1:9" s="142" customFormat="1">
      <c r="A123" s="146">
        <v>54</v>
      </c>
      <c r="B123" s="144" t="s">
        <v>1279</v>
      </c>
      <c r="C123" s="145" t="s">
        <v>2080</v>
      </c>
      <c r="D123" s="146">
        <v>2017</v>
      </c>
      <c r="E123" s="146">
        <v>1</v>
      </c>
      <c r="F123" s="147" t="s">
        <v>212</v>
      </c>
      <c r="G123" s="148">
        <v>2361.88</v>
      </c>
      <c r="H123" s="149" t="s">
        <v>100</v>
      </c>
      <c r="I123" s="143"/>
    </row>
    <row r="124" spans="1:9" s="142" customFormat="1">
      <c r="A124" s="146">
        <v>55</v>
      </c>
      <c r="B124" s="144" t="s">
        <v>1279</v>
      </c>
      <c r="C124" s="145" t="s">
        <v>2081</v>
      </c>
      <c r="D124" s="146">
        <v>2017</v>
      </c>
      <c r="E124" s="146">
        <v>1</v>
      </c>
      <c r="F124" s="147" t="s">
        <v>212</v>
      </c>
      <c r="G124" s="148">
        <v>2361.88</v>
      </c>
      <c r="H124" s="149" t="s">
        <v>100</v>
      </c>
      <c r="I124" s="143"/>
    </row>
    <row r="125" spans="1:9" s="142" customFormat="1">
      <c r="A125" s="146">
        <v>56</v>
      </c>
      <c r="B125" s="144" t="s">
        <v>1279</v>
      </c>
      <c r="C125" s="145" t="s">
        <v>2082</v>
      </c>
      <c r="D125" s="146">
        <v>2017</v>
      </c>
      <c r="E125" s="146">
        <v>1</v>
      </c>
      <c r="F125" s="147" t="s">
        <v>212</v>
      </c>
      <c r="G125" s="148">
        <v>2361.88</v>
      </c>
      <c r="H125" s="149" t="s">
        <v>100</v>
      </c>
      <c r="I125" s="143"/>
    </row>
    <row r="126" spans="1:9" s="142" customFormat="1">
      <c r="A126" s="146">
        <v>57</v>
      </c>
      <c r="B126" s="144" t="s">
        <v>1997</v>
      </c>
      <c r="C126" s="145" t="s">
        <v>2083</v>
      </c>
      <c r="D126" s="146">
        <v>2017</v>
      </c>
      <c r="E126" s="146">
        <v>1</v>
      </c>
      <c r="F126" s="147" t="s">
        <v>212</v>
      </c>
      <c r="G126" s="148">
        <v>383.77</v>
      </c>
      <c r="H126" s="149" t="s">
        <v>100</v>
      </c>
      <c r="I126" s="143"/>
    </row>
    <row r="127" spans="1:9" s="142" customFormat="1">
      <c r="A127" s="146">
        <v>58</v>
      </c>
      <c r="B127" s="144" t="s">
        <v>2084</v>
      </c>
      <c r="C127" s="145" t="s">
        <v>2085</v>
      </c>
      <c r="D127" s="146">
        <v>2017</v>
      </c>
      <c r="E127" s="146">
        <v>1</v>
      </c>
      <c r="F127" s="147" t="s">
        <v>212</v>
      </c>
      <c r="G127" s="148">
        <v>1099.01</v>
      </c>
      <c r="H127" s="149" t="s">
        <v>100</v>
      </c>
      <c r="I127" s="143"/>
    </row>
    <row r="128" spans="1:9" s="142" customFormat="1">
      <c r="A128" s="146">
        <v>59</v>
      </c>
      <c r="B128" s="144" t="s">
        <v>2086</v>
      </c>
      <c r="C128" s="145" t="s">
        <v>2087</v>
      </c>
      <c r="D128" s="146">
        <v>2017</v>
      </c>
      <c r="E128" s="146">
        <v>1</v>
      </c>
      <c r="F128" s="147" t="s">
        <v>212</v>
      </c>
      <c r="G128" s="148">
        <v>589.99</v>
      </c>
      <c r="H128" s="149" t="s">
        <v>100</v>
      </c>
      <c r="I128" s="143"/>
    </row>
    <row r="129" spans="1:9" s="142" customFormat="1">
      <c r="A129" s="146">
        <v>60</v>
      </c>
      <c r="B129" s="144" t="s">
        <v>2088</v>
      </c>
      <c r="C129" s="145" t="s">
        <v>2089</v>
      </c>
      <c r="D129" s="146">
        <v>2017</v>
      </c>
      <c r="E129" s="146">
        <v>1</v>
      </c>
      <c r="F129" s="147" t="s">
        <v>212</v>
      </c>
      <c r="G129" s="148">
        <v>3311.7</v>
      </c>
      <c r="H129" s="149" t="s">
        <v>100</v>
      </c>
      <c r="I129" s="143"/>
    </row>
    <row r="130" spans="1:9" s="142" customFormat="1">
      <c r="A130" s="146">
        <v>61</v>
      </c>
      <c r="B130" s="144" t="s">
        <v>2090</v>
      </c>
      <c r="C130" s="145" t="s">
        <v>2091</v>
      </c>
      <c r="D130" s="146">
        <v>2017</v>
      </c>
      <c r="E130" s="146">
        <v>1</v>
      </c>
      <c r="F130" s="147" t="s">
        <v>212</v>
      </c>
      <c r="G130" s="148">
        <v>383.77</v>
      </c>
      <c r="H130" s="149" t="s">
        <v>100</v>
      </c>
      <c r="I130" s="143"/>
    </row>
    <row r="131" spans="1:9" s="142" customFormat="1">
      <c r="A131" s="146">
        <v>62</v>
      </c>
      <c r="B131" s="144" t="s">
        <v>2090</v>
      </c>
      <c r="C131" s="145" t="s">
        <v>2092</v>
      </c>
      <c r="D131" s="146">
        <v>2017</v>
      </c>
      <c r="E131" s="146">
        <v>1</v>
      </c>
      <c r="F131" s="147" t="s">
        <v>212</v>
      </c>
      <c r="G131" s="148">
        <v>383.77</v>
      </c>
      <c r="H131" s="149" t="s">
        <v>100</v>
      </c>
      <c r="I131" s="143"/>
    </row>
    <row r="132" spans="1:9" s="142" customFormat="1">
      <c r="A132" s="146">
        <v>63</v>
      </c>
      <c r="B132" s="144" t="s">
        <v>2093</v>
      </c>
      <c r="C132" s="145" t="s">
        <v>2094</v>
      </c>
      <c r="D132" s="146">
        <v>2017</v>
      </c>
      <c r="E132" s="146">
        <v>1</v>
      </c>
      <c r="F132" s="147" t="s">
        <v>212</v>
      </c>
      <c r="G132" s="148">
        <v>3311.7</v>
      </c>
      <c r="H132" s="149" t="s">
        <v>100</v>
      </c>
      <c r="I132" s="143"/>
    </row>
    <row r="133" spans="1:9" s="142" customFormat="1">
      <c r="A133" s="146">
        <v>64</v>
      </c>
      <c r="B133" s="144" t="s">
        <v>2077</v>
      </c>
      <c r="C133" s="145" t="s">
        <v>2095</v>
      </c>
      <c r="D133" s="146">
        <v>2017</v>
      </c>
      <c r="E133" s="146">
        <v>1</v>
      </c>
      <c r="F133" s="147" t="s">
        <v>212</v>
      </c>
      <c r="G133" s="148">
        <v>1000</v>
      </c>
      <c r="H133" s="149" t="s">
        <v>100</v>
      </c>
      <c r="I133" s="143"/>
    </row>
    <row r="134" spans="1:9" s="142" customFormat="1">
      <c r="A134" s="146">
        <v>65</v>
      </c>
      <c r="B134" s="144" t="s">
        <v>2096</v>
      </c>
      <c r="C134" s="145" t="s">
        <v>2097</v>
      </c>
      <c r="D134" s="146">
        <v>2017</v>
      </c>
      <c r="E134" s="146">
        <v>1</v>
      </c>
      <c r="F134" s="147" t="s">
        <v>212</v>
      </c>
      <c r="G134" s="148">
        <v>420</v>
      </c>
      <c r="H134" s="149" t="s">
        <v>100</v>
      </c>
      <c r="I134" s="143"/>
    </row>
    <row r="135" spans="1:9" s="142" customFormat="1">
      <c r="A135" s="146">
        <v>66</v>
      </c>
      <c r="B135" s="144" t="s">
        <v>2098</v>
      </c>
      <c r="C135" s="145" t="s">
        <v>2099</v>
      </c>
      <c r="D135" s="146">
        <v>2017</v>
      </c>
      <c r="E135" s="146">
        <v>1</v>
      </c>
      <c r="F135" s="147" t="s">
        <v>212</v>
      </c>
      <c r="G135" s="148">
        <v>996.3</v>
      </c>
      <c r="H135" s="149" t="s">
        <v>100</v>
      </c>
      <c r="I135" s="143"/>
    </row>
    <row r="136" spans="1:9" s="142" customFormat="1">
      <c r="A136" s="146">
        <v>67</v>
      </c>
      <c r="B136" s="144" t="s">
        <v>2100</v>
      </c>
      <c r="C136" s="145" t="s">
        <v>2101</v>
      </c>
      <c r="D136" s="146">
        <v>2017</v>
      </c>
      <c r="E136" s="146">
        <v>1</v>
      </c>
      <c r="F136" s="147" t="s">
        <v>212</v>
      </c>
      <c r="G136" s="148">
        <v>3442.77</v>
      </c>
      <c r="H136" s="149" t="s">
        <v>100</v>
      </c>
      <c r="I136" s="143"/>
    </row>
    <row r="137" spans="1:9" s="142" customFormat="1">
      <c r="A137" s="146">
        <v>68</v>
      </c>
      <c r="B137" s="144" t="s">
        <v>2102</v>
      </c>
      <c r="C137" s="145" t="s">
        <v>2103</v>
      </c>
      <c r="D137" s="146">
        <v>2017</v>
      </c>
      <c r="E137" s="146">
        <v>1</v>
      </c>
      <c r="F137" s="147" t="s">
        <v>212</v>
      </c>
      <c r="G137" s="148">
        <v>651.9</v>
      </c>
      <c r="H137" s="149" t="s">
        <v>100</v>
      </c>
      <c r="I137" s="143"/>
    </row>
    <row r="138" spans="1:9" s="142" customFormat="1">
      <c r="A138" s="146">
        <v>69</v>
      </c>
      <c r="B138" s="144" t="s">
        <v>2104</v>
      </c>
      <c r="C138" s="145" t="s">
        <v>2105</v>
      </c>
      <c r="D138" s="146">
        <v>2017</v>
      </c>
      <c r="E138" s="146">
        <v>1</v>
      </c>
      <c r="F138" s="147" t="s">
        <v>212</v>
      </c>
      <c r="G138" s="148">
        <v>651.9</v>
      </c>
      <c r="H138" s="149" t="s">
        <v>100</v>
      </c>
      <c r="I138" s="143"/>
    </row>
    <row r="139" spans="1:9" s="142" customFormat="1">
      <c r="A139" s="146">
        <v>70</v>
      </c>
      <c r="B139" s="144" t="s">
        <v>2090</v>
      </c>
      <c r="C139" s="145" t="s">
        <v>2106</v>
      </c>
      <c r="D139" s="146">
        <v>2018</v>
      </c>
      <c r="E139" s="146">
        <v>1</v>
      </c>
      <c r="F139" s="147" t="s">
        <v>212</v>
      </c>
      <c r="G139" s="148">
        <v>373.28</v>
      </c>
      <c r="H139" s="149" t="s">
        <v>100</v>
      </c>
      <c r="I139" s="143"/>
    </row>
    <row r="140" spans="1:9" s="142" customFormat="1">
      <c r="A140" s="146">
        <v>71</v>
      </c>
      <c r="B140" s="144" t="s">
        <v>2107</v>
      </c>
      <c r="C140" s="145" t="s">
        <v>2108</v>
      </c>
      <c r="D140" s="146">
        <v>2018</v>
      </c>
      <c r="E140" s="146">
        <v>1</v>
      </c>
      <c r="F140" s="147" t="s">
        <v>212</v>
      </c>
      <c r="G140" s="148">
        <v>3116.43</v>
      </c>
      <c r="H140" s="149" t="s">
        <v>100</v>
      </c>
      <c r="I140" s="143"/>
    </row>
    <row r="141" spans="1:9" s="142" customFormat="1">
      <c r="A141" s="146">
        <v>72</v>
      </c>
      <c r="B141" s="144" t="s">
        <v>2109</v>
      </c>
      <c r="C141" s="145" t="s">
        <v>2110</v>
      </c>
      <c r="D141" s="146">
        <v>2018</v>
      </c>
      <c r="E141" s="146">
        <v>1</v>
      </c>
      <c r="F141" s="147" t="s">
        <v>212</v>
      </c>
      <c r="G141" s="148">
        <v>968.72</v>
      </c>
      <c r="H141" s="149" t="s">
        <v>100</v>
      </c>
      <c r="I141" s="143"/>
    </row>
    <row r="142" spans="1:9" s="142" customFormat="1">
      <c r="A142" s="146">
        <v>73</v>
      </c>
      <c r="B142" s="144" t="s">
        <v>2111</v>
      </c>
      <c r="C142" s="145" t="s">
        <v>2112</v>
      </c>
      <c r="D142" s="146">
        <v>2018</v>
      </c>
      <c r="E142" s="146">
        <v>1</v>
      </c>
      <c r="F142" s="147" t="s">
        <v>212</v>
      </c>
      <c r="G142" s="148">
        <v>762.6</v>
      </c>
      <c r="H142" s="149" t="s">
        <v>100</v>
      </c>
      <c r="I142" s="143"/>
    </row>
    <row r="143" spans="1:9" s="142" customFormat="1">
      <c r="A143" s="146">
        <v>74</v>
      </c>
      <c r="B143" s="144" t="s">
        <v>2111</v>
      </c>
      <c r="C143" s="145" t="s">
        <v>2113</v>
      </c>
      <c r="D143" s="146">
        <v>2018</v>
      </c>
      <c r="E143" s="146">
        <v>1</v>
      </c>
      <c r="F143" s="147" t="s">
        <v>212</v>
      </c>
      <c r="G143" s="148">
        <v>762.6</v>
      </c>
      <c r="H143" s="149" t="s">
        <v>100</v>
      </c>
      <c r="I143" s="143"/>
    </row>
    <row r="144" spans="1:9" s="142" customFormat="1">
      <c r="A144" s="146">
        <v>75</v>
      </c>
      <c r="B144" s="144" t="s">
        <v>2111</v>
      </c>
      <c r="C144" s="145" t="s">
        <v>2114</v>
      </c>
      <c r="D144" s="146">
        <v>2018</v>
      </c>
      <c r="E144" s="146">
        <v>1</v>
      </c>
      <c r="F144" s="147" t="s">
        <v>212</v>
      </c>
      <c r="G144" s="148">
        <v>762.6</v>
      </c>
      <c r="H144" s="149" t="s">
        <v>100</v>
      </c>
      <c r="I144" s="143"/>
    </row>
    <row r="145" spans="1:9" s="142" customFormat="1">
      <c r="A145" s="146">
        <v>76</v>
      </c>
      <c r="B145" s="144" t="s">
        <v>2090</v>
      </c>
      <c r="C145" s="145" t="s">
        <v>2115</v>
      </c>
      <c r="D145" s="146">
        <v>2018</v>
      </c>
      <c r="E145" s="146">
        <v>1</v>
      </c>
      <c r="F145" s="147" t="s">
        <v>212</v>
      </c>
      <c r="G145" s="148">
        <v>357.97</v>
      </c>
      <c r="H145" s="149" t="s">
        <v>100</v>
      </c>
      <c r="I145" s="143"/>
    </row>
    <row r="146" spans="1:9" s="142" customFormat="1">
      <c r="A146" s="146">
        <v>77</v>
      </c>
      <c r="B146" s="144" t="s">
        <v>2116</v>
      </c>
      <c r="C146" s="145" t="s">
        <v>2117</v>
      </c>
      <c r="D146" s="146">
        <v>2018</v>
      </c>
      <c r="E146" s="146">
        <v>1</v>
      </c>
      <c r="F146" s="147" t="s">
        <v>212</v>
      </c>
      <c r="G146" s="148">
        <v>2871.71</v>
      </c>
      <c r="H146" s="149" t="s">
        <v>100</v>
      </c>
      <c r="I146" s="143"/>
    </row>
    <row r="147" spans="1:9" s="142" customFormat="1">
      <c r="A147" s="146">
        <v>78</v>
      </c>
      <c r="B147" s="144" t="s">
        <v>2090</v>
      </c>
      <c r="C147" s="145" t="s">
        <v>2118</v>
      </c>
      <c r="D147" s="146">
        <v>2018</v>
      </c>
      <c r="E147" s="146">
        <v>1</v>
      </c>
      <c r="F147" s="147" t="s">
        <v>212</v>
      </c>
      <c r="G147" s="148">
        <v>357.97</v>
      </c>
      <c r="H147" s="149" t="s">
        <v>100</v>
      </c>
      <c r="I147" s="143"/>
    </row>
    <row r="148" spans="1:9" s="142" customFormat="1">
      <c r="A148" s="146">
        <v>79</v>
      </c>
      <c r="B148" s="144" t="s">
        <v>2116</v>
      </c>
      <c r="C148" s="145" t="s">
        <v>2119</v>
      </c>
      <c r="D148" s="146">
        <v>2018</v>
      </c>
      <c r="E148" s="146">
        <v>1</v>
      </c>
      <c r="F148" s="147" t="s">
        <v>212</v>
      </c>
      <c r="G148" s="148">
        <v>2871.71</v>
      </c>
      <c r="H148" s="149" t="s">
        <v>100</v>
      </c>
      <c r="I148" s="143"/>
    </row>
    <row r="149" spans="1:9" s="142" customFormat="1">
      <c r="A149" s="146">
        <v>80</v>
      </c>
      <c r="B149" s="144" t="s">
        <v>2090</v>
      </c>
      <c r="C149" s="145" t="s">
        <v>2120</v>
      </c>
      <c r="D149" s="146">
        <v>2018</v>
      </c>
      <c r="E149" s="146">
        <v>1</v>
      </c>
      <c r="F149" s="147" t="s">
        <v>212</v>
      </c>
      <c r="G149" s="148">
        <v>357.97</v>
      </c>
      <c r="H149" s="149" t="s">
        <v>100</v>
      </c>
      <c r="I149" s="143"/>
    </row>
    <row r="150" spans="1:9" s="142" customFormat="1">
      <c r="A150" s="146">
        <v>81</v>
      </c>
      <c r="B150" s="144" t="s">
        <v>2116</v>
      </c>
      <c r="C150" s="145" t="s">
        <v>2121</v>
      </c>
      <c r="D150" s="146">
        <v>2018</v>
      </c>
      <c r="E150" s="146">
        <v>1</v>
      </c>
      <c r="F150" s="147" t="s">
        <v>212</v>
      </c>
      <c r="G150" s="148">
        <v>2871.71</v>
      </c>
      <c r="H150" s="149" t="s">
        <v>100</v>
      </c>
      <c r="I150" s="143"/>
    </row>
    <row r="151" spans="1:9" s="142" customFormat="1">
      <c r="A151" s="146">
        <v>82</v>
      </c>
      <c r="B151" s="144" t="s">
        <v>2090</v>
      </c>
      <c r="C151" s="145" t="s">
        <v>2122</v>
      </c>
      <c r="D151" s="146">
        <v>2018</v>
      </c>
      <c r="E151" s="146">
        <v>1</v>
      </c>
      <c r="F151" s="147" t="s">
        <v>212</v>
      </c>
      <c r="G151" s="148">
        <v>357.97</v>
      </c>
      <c r="H151" s="149" t="s">
        <v>100</v>
      </c>
      <c r="I151" s="143"/>
    </row>
    <row r="152" spans="1:9" s="142" customFormat="1">
      <c r="A152" s="146">
        <v>83</v>
      </c>
      <c r="B152" s="144" t="s">
        <v>2116</v>
      </c>
      <c r="C152" s="145" t="s">
        <v>2123</v>
      </c>
      <c r="D152" s="146">
        <v>2018</v>
      </c>
      <c r="E152" s="146">
        <v>1</v>
      </c>
      <c r="F152" s="147" t="s">
        <v>212</v>
      </c>
      <c r="G152" s="148">
        <v>2871.71</v>
      </c>
      <c r="H152" s="149" t="s">
        <v>100</v>
      </c>
      <c r="I152" s="143"/>
    </row>
    <row r="153" spans="1:9" s="142" customFormat="1">
      <c r="A153" s="146">
        <v>84</v>
      </c>
      <c r="B153" s="144" t="s">
        <v>2090</v>
      </c>
      <c r="C153" s="145" t="s">
        <v>2124</v>
      </c>
      <c r="D153" s="146">
        <v>2018</v>
      </c>
      <c r="E153" s="146">
        <v>1</v>
      </c>
      <c r="F153" s="147" t="s">
        <v>212</v>
      </c>
      <c r="G153" s="148">
        <v>357.97</v>
      </c>
      <c r="H153" s="149" t="s">
        <v>100</v>
      </c>
      <c r="I153" s="143"/>
    </row>
    <row r="154" spans="1:9" s="142" customFormat="1">
      <c r="A154" s="146">
        <v>85</v>
      </c>
      <c r="B154" s="144" t="s">
        <v>2116</v>
      </c>
      <c r="C154" s="145" t="s">
        <v>2125</v>
      </c>
      <c r="D154" s="146">
        <v>2018</v>
      </c>
      <c r="E154" s="146">
        <v>1</v>
      </c>
      <c r="F154" s="147" t="s">
        <v>212</v>
      </c>
      <c r="G154" s="148">
        <v>2871.71</v>
      </c>
      <c r="H154" s="149" t="s">
        <v>100</v>
      </c>
      <c r="I154" s="143"/>
    </row>
    <row r="155" spans="1:9" s="142" customFormat="1">
      <c r="A155" s="146">
        <v>86</v>
      </c>
      <c r="B155" s="144" t="s">
        <v>2090</v>
      </c>
      <c r="C155" s="145" t="s">
        <v>2126</v>
      </c>
      <c r="D155" s="146">
        <v>2018</v>
      </c>
      <c r="E155" s="146">
        <v>1</v>
      </c>
      <c r="F155" s="147" t="s">
        <v>212</v>
      </c>
      <c r="G155" s="148">
        <v>357.97</v>
      </c>
      <c r="H155" s="149" t="s">
        <v>100</v>
      </c>
      <c r="I155" s="143"/>
    </row>
    <row r="156" spans="1:9" s="142" customFormat="1">
      <c r="A156" s="146">
        <v>87</v>
      </c>
      <c r="B156" s="144" t="s">
        <v>2116</v>
      </c>
      <c r="C156" s="145" t="s">
        <v>2127</v>
      </c>
      <c r="D156" s="146">
        <v>2018</v>
      </c>
      <c r="E156" s="146">
        <v>1</v>
      </c>
      <c r="F156" s="147" t="s">
        <v>212</v>
      </c>
      <c r="G156" s="148">
        <v>2871.71</v>
      </c>
      <c r="H156" s="149" t="s">
        <v>100</v>
      </c>
      <c r="I156" s="143"/>
    </row>
    <row r="157" spans="1:9" s="142" customFormat="1">
      <c r="A157" s="146">
        <v>88</v>
      </c>
      <c r="B157" s="144" t="s">
        <v>2090</v>
      </c>
      <c r="C157" s="145" t="s">
        <v>2128</v>
      </c>
      <c r="D157" s="146">
        <v>2018</v>
      </c>
      <c r="E157" s="146">
        <v>1</v>
      </c>
      <c r="F157" s="147" t="s">
        <v>212</v>
      </c>
      <c r="G157" s="148">
        <v>357.97</v>
      </c>
      <c r="H157" s="149" t="s">
        <v>100</v>
      </c>
      <c r="I157" s="143"/>
    </row>
    <row r="158" spans="1:9" s="142" customFormat="1">
      <c r="A158" s="146">
        <v>89</v>
      </c>
      <c r="B158" s="144" t="s">
        <v>2116</v>
      </c>
      <c r="C158" s="145" t="s">
        <v>2129</v>
      </c>
      <c r="D158" s="146">
        <v>2018</v>
      </c>
      <c r="E158" s="146">
        <v>1</v>
      </c>
      <c r="F158" s="147" t="s">
        <v>212</v>
      </c>
      <c r="G158" s="148">
        <v>2871.71</v>
      </c>
      <c r="H158" s="149" t="s">
        <v>100</v>
      </c>
      <c r="I158" s="143"/>
    </row>
    <row r="159" spans="1:9" s="142" customFormat="1">
      <c r="A159" s="146">
        <v>90</v>
      </c>
      <c r="B159" s="144" t="s">
        <v>2130</v>
      </c>
      <c r="C159" s="145" t="s">
        <v>2131</v>
      </c>
      <c r="D159" s="146">
        <v>2018</v>
      </c>
      <c r="E159" s="146">
        <v>1</v>
      </c>
      <c r="F159" s="147" t="s">
        <v>212</v>
      </c>
      <c r="G159" s="148">
        <v>599</v>
      </c>
      <c r="H159" s="149" t="s">
        <v>100</v>
      </c>
      <c r="I159" s="143"/>
    </row>
    <row r="160" spans="1:9" s="142" customFormat="1">
      <c r="A160" s="146">
        <v>91</v>
      </c>
      <c r="B160" s="144" t="s">
        <v>2132</v>
      </c>
      <c r="C160" s="145" t="s">
        <v>2133</v>
      </c>
      <c r="D160" s="146">
        <v>2018</v>
      </c>
      <c r="E160" s="146">
        <v>1</v>
      </c>
      <c r="F160" s="147" t="s">
        <v>212</v>
      </c>
      <c r="G160" s="148">
        <v>9500</v>
      </c>
      <c r="H160" s="149" t="s">
        <v>100</v>
      </c>
      <c r="I160" s="143"/>
    </row>
    <row r="161" spans="1:9" s="142" customFormat="1">
      <c r="A161" s="146">
        <v>92</v>
      </c>
      <c r="B161" s="144" t="s">
        <v>2134</v>
      </c>
      <c r="C161" s="145" t="s">
        <v>2135</v>
      </c>
      <c r="D161" s="146">
        <v>2018</v>
      </c>
      <c r="E161" s="146">
        <v>1</v>
      </c>
      <c r="F161" s="147" t="s">
        <v>212</v>
      </c>
      <c r="G161" s="148">
        <v>8000</v>
      </c>
      <c r="H161" s="149" t="s">
        <v>100</v>
      </c>
      <c r="I161" s="143"/>
    </row>
    <row r="162" spans="1:9" s="142" customFormat="1">
      <c r="A162" s="146">
        <v>93</v>
      </c>
      <c r="B162" s="144" t="s">
        <v>2136</v>
      </c>
      <c r="C162" s="145" t="s">
        <v>2137</v>
      </c>
      <c r="D162" s="146">
        <v>2018</v>
      </c>
      <c r="E162" s="146">
        <v>1</v>
      </c>
      <c r="F162" s="147" t="s">
        <v>212</v>
      </c>
      <c r="G162" s="148">
        <v>371.95</v>
      </c>
      <c r="H162" s="149" t="s">
        <v>100</v>
      </c>
      <c r="I162" s="143"/>
    </row>
    <row r="163" spans="1:9" s="142" customFormat="1">
      <c r="A163" s="146">
        <v>94</v>
      </c>
      <c r="B163" s="144" t="s">
        <v>1766</v>
      </c>
      <c r="C163" s="145" t="s">
        <v>448</v>
      </c>
      <c r="D163" s="146">
        <v>2018</v>
      </c>
      <c r="E163" s="146">
        <v>1</v>
      </c>
      <c r="F163" s="147" t="s">
        <v>212</v>
      </c>
      <c r="G163" s="148">
        <v>650.23</v>
      </c>
      <c r="H163" s="149" t="s">
        <v>100</v>
      </c>
      <c r="I163" s="143"/>
    </row>
    <row r="164" spans="1:9" s="142" customFormat="1">
      <c r="A164" s="146">
        <v>95</v>
      </c>
      <c r="B164" s="144" t="s">
        <v>2090</v>
      </c>
      <c r="C164" s="145" t="s">
        <v>2138</v>
      </c>
      <c r="D164" s="146">
        <v>2018</v>
      </c>
      <c r="E164" s="146">
        <v>1</v>
      </c>
      <c r="F164" s="147" t="s">
        <v>212</v>
      </c>
      <c r="G164" s="148">
        <v>413.28</v>
      </c>
      <c r="H164" s="149" t="s">
        <v>100</v>
      </c>
      <c r="I164" s="143"/>
    </row>
    <row r="165" spans="1:9" s="142" customFormat="1">
      <c r="A165" s="146">
        <v>96</v>
      </c>
      <c r="B165" s="144" t="s">
        <v>2136</v>
      </c>
      <c r="C165" s="145" t="s">
        <v>2139</v>
      </c>
      <c r="D165" s="146">
        <v>2018</v>
      </c>
      <c r="E165" s="146">
        <v>1</v>
      </c>
      <c r="F165" s="147" t="s">
        <v>212</v>
      </c>
      <c r="G165" s="148">
        <v>360.93</v>
      </c>
      <c r="H165" s="149" t="s">
        <v>100</v>
      </c>
      <c r="I165" s="143"/>
    </row>
    <row r="166" spans="1:9" s="142" customFormat="1">
      <c r="A166" s="146">
        <v>97</v>
      </c>
      <c r="B166" s="144" t="s">
        <v>2090</v>
      </c>
      <c r="C166" s="145" t="s">
        <v>2140</v>
      </c>
      <c r="D166" s="146">
        <v>2018</v>
      </c>
      <c r="E166" s="146">
        <v>1</v>
      </c>
      <c r="F166" s="147" t="s">
        <v>212</v>
      </c>
      <c r="G166" s="148">
        <v>413.28</v>
      </c>
      <c r="H166" s="149" t="s">
        <v>100</v>
      </c>
      <c r="I166" s="143"/>
    </row>
    <row r="167" spans="1:9" s="142" customFormat="1">
      <c r="A167" s="146">
        <v>98</v>
      </c>
      <c r="B167" s="144" t="s">
        <v>2141</v>
      </c>
      <c r="C167" s="145" t="s">
        <v>2142</v>
      </c>
      <c r="D167" s="146">
        <v>2018</v>
      </c>
      <c r="E167" s="146">
        <v>1</v>
      </c>
      <c r="F167" s="147" t="s">
        <v>212</v>
      </c>
      <c r="G167" s="148">
        <v>523.49</v>
      </c>
      <c r="H167" s="149" t="s">
        <v>100</v>
      </c>
      <c r="I167" s="143"/>
    </row>
    <row r="168" spans="1:9" s="142" customFormat="1">
      <c r="A168" s="146">
        <v>99</v>
      </c>
      <c r="B168" s="144" t="s">
        <v>2143</v>
      </c>
      <c r="C168" s="145" t="s">
        <v>2144</v>
      </c>
      <c r="D168" s="146">
        <v>2018</v>
      </c>
      <c r="E168" s="146">
        <v>1</v>
      </c>
      <c r="F168" s="147" t="s">
        <v>212</v>
      </c>
      <c r="G168" s="148">
        <v>1062.1099999999999</v>
      </c>
      <c r="H168" s="149" t="s">
        <v>100</v>
      </c>
      <c r="I168" s="143"/>
    </row>
    <row r="169" spans="1:9" s="142" customFormat="1" ht="25.5">
      <c r="A169" s="146">
        <v>100</v>
      </c>
      <c r="B169" s="144" t="s">
        <v>2007</v>
      </c>
      <c r="C169" s="145" t="s">
        <v>2145</v>
      </c>
      <c r="D169" s="146">
        <v>2018</v>
      </c>
      <c r="E169" s="146">
        <v>1</v>
      </c>
      <c r="F169" s="147" t="s">
        <v>212</v>
      </c>
      <c r="G169" s="148">
        <v>3683.24</v>
      </c>
      <c r="H169" s="149" t="s">
        <v>100</v>
      </c>
      <c r="I169" s="143"/>
    </row>
    <row r="170" spans="1:9" s="142" customFormat="1" ht="25.5">
      <c r="A170" s="146">
        <v>101</v>
      </c>
      <c r="B170" s="144" t="s">
        <v>2007</v>
      </c>
      <c r="C170" s="145" t="s">
        <v>2146</v>
      </c>
      <c r="D170" s="146">
        <v>2018</v>
      </c>
      <c r="E170" s="146">
        <v>1</v>
      </c>
      <c r="F170" s="147" t="s">
        <v>212</v>
      </c>
      <c r="G170" s="148">
        <v>3683.24</v>
      </c>
      <c r="H170" s="149" t="s">
        <v>100</v>
      </c>
      <c r="I170" s="143"/>
    </row>
    <row r="171" spans="1:9" s="142" customFormat="1" ht="25.5">
      <c r="A171" s="146">
        <v>102</v>
      </c>
      <c r="B171" s="144" t="s">
        <v>2007</v>
      </c>
      <c r="C171" s="145" t="s">
        <v>2147</v>
      </c>
      <c r="D171" s="146">
        <v>2018</v>
      </c>
      <c r="E171" s="146">
        <v>1</v>
      </c>
      <c r="F171" s="147" t="s">
        <v>212</v>
      </c>
      <c r="G171" s="148">
        <v>3683.24</v>
      </c>
      <c r="H171" s="149" t="s">
        <v>100</v>
      </c>
      <c r="I171" s="143"/>
    </row>
    <row r="172" spans="1:9" s="142" customFormat="1" ht="25.5">
      <c r="A172" s="146">
        <v>103</v>
      </c>
      <c r="B172" s="144" t="s">
        <v>2007</v>
      </c>
      <c r="C172" s="145" t="s">
        <v>2148</v>
      </c>
      <c r="D172" s="146">
        <v>2018</v>
      </c>
      <c r="E172" s="146">
        <v>1</v>
      </c>
      <c r="F172" s="147" t="s">
        <v>212</v>
      </c>
      <c r="G172" s="148">
        <v>3683.24</v>
      </c>
      <c r="H172" s="149" t="s">
        <v>100</v>
      </c>
      <c r="I172" s="143"/>
    </row>
    <row r="173" spans="1:9" s="142" customFormat="1">
      <c r="A173" s="146">
        <v>104</v>
      </c>
      <c r="B173" s="144" t="s">
        <v>785</v>
      </c>
      <c r="C173" s="145" t="s">
        <v>2149</v>
      </c>
      <c r="D173" s="146">
        <v>2018</v>
      </c>
      <c r="E173" s="146">
        <v>1</v>
      </c>
      <c r="F173" s="147" t="s">
        <v>212</v>
      </c>
      <c r="G173" s="148">
        <v>1532.86</v>
      </c>
      <c r="H173" s="149" t="s">
        <v>100</v>
      </c>
      <c r="I173" s="143"/>
    </row>
    <row r="174" spans="1:9" s="142" customFormat="1">
      <c r="A174" s="146">
        <v>105</v>
      </c>
      <c r="B174" s="144" t="s">
        <v>785</v>
      </c>
      <c r="C174" s="145" t="s">
        <v>2150</v>
      </c>
      <c r="D174" s="146">
        <v>2018</v>
      </c>
      <c r="E174" s="146">
        <v>1</v>
      </c>
      <c r="F174" s="147" t="s">
        <v>212</v>
      </c>
      <c r="G174" s="148">
        <v>1532.86</v>
      </c>
      <c r="H174" s="149" t="s">
        <v>100</v>
      </c>
      <c r="I174" s="143"/>
    </row>
    <row r="175" spans="1:9" s="142" customFormat="1">
      <c r="A175" s="146">
        <v>106</v>
      </c>
      <c r="B175" s="144" t="s">
        <v>2151</v>
      </c>
      <c r="C175" s="145" t="s">
        <v>2152</v>
      </c>
      <c r="D175" s="146">
        <v>2018</v>
      </c>
      <c r="E175" s="146">
        <v>1</v>
      </c>
      <c r="F175" s="147" t="s">
        <v>212</v>
      </c>
      <c r="G175" s="148">
        <v>4469.78</v>
      </c>
      <c r="H175" s="149" t="s">
        <v>100</v>
      </c>
      <c r="I175" s="143"/>
    </row>
    <row r="176" spans="1:9" s="142" customFormat="1" ht="25.5">
      <c r="A176" s="146">
        <v>107</v>
      </c>
      <c r="B176" s="144" t="s">
        <v>2153</v>
      </c>
      <c r="C176" s="145" t="s">
        <v>2154</v>
      </c>
      <c r="D176" s="146">
        <v>2018</v>
      </c>
      <c r="E176" s="146">
        <v>1</v>
      </c>
      <c r="F176" s="147" t="s">
        <v>212</v>
      </c>
      <c r="G176" s="148">
        <v>3683.24</v>
      </c>
      <c r="H176" s="149" t="s">
        <v>100</v>
      </c>
      <c r="I176" s="143"/>
    </row>
    <row r="177" spans="1:9" s="142" customFormat="1">
      <c r="A177" s="146">
        <v>108</v>
      </c>
      <c r="B177" s="144" t="s">
        <v>2155</v>
      </c>
      <c r="C177" s="145" t="s">
        <v>2156</v>
      </c>
      <c r="D177" s="146">
        <v>2018</v>
      </c>
      <c r="E177" s="146">
        <v>1</v>
      </c>
      <c r="F177" s="147" t="s">
        <v>212</v>
      </c>
      <c r="G177" s="148">
        <v>4031.35</v>
      </c>
      <c r="H177" s="149" t="s">
        <v>100</v>
      </c>
      <c r="I177" s="143"/>
    </row>
    <row r="178" spans="1:9" s="142" customFormat="1">
      <c r="A178" s="146">
        <v>109</v>
      </c>
      <c r="B178" s="144" t="s">
        <v>2157</v>
      </c>
      <c r="C178" s="145" t="s">
        <v>2158</v>
      </c>
      <c r="D178" s="146">
        <v>2018</v>
      </c>
      <c r="E178" s="146">
        <v>1</v>
      </c>
      <c r="F178" s="147" t="s">
        <v>212</v>
      </c>
      <c r="G178" s="148">
        <v>1476</v>
      </c>
      <c r="H178" s="149" t="s">
        <v>100</v>
      </c>
      <c r="I178" s="143"/>
    </row>
    <row r="179" spans="1:9" s="142" customFormat="1" ht="25.5">
      <c r="A179" s="146">
        <v>110</v>
      </c>
      <c r="B179" s="144" t="s">
        <v>2159</v>
      </c>
      <c r="C179" s="145" t="s">
        <v>2160</v>
      </c>
      <c r="D179" s="146">
        <v>2018</v>
      </c>
      <c r="E179" s="146">
        <v>1</v>
      </c>
      <c r="F179" s="147" t="s">
        <v>212</v>
      </c>
      <c r="G179" s="148">
        <v>4000</v>
      </c>
      <c r="H179" s="149" t="s">
        <v>100</v>
      </c>
      <c r="I179" s="143"/>
    </row>
    <row r="180" spans="1:9" s="142" customFormat="1">
      <c r="A180" s="146">
        <v>111</v>
      </c>
      <c r="B180" s="144" t="s">
        <v>2111</v>
      </c>
      <c r="C180" s="145" t="s">
        <v>2161</v>
      </c>
      <c r="D180" s="146">
        <v>2019</v>
      </c>
      <c r="E180" s="146">
        <v>1</v>
      </c>
      <c r="F180" s="147" t="s">
        <v>212</v>
      </c>
      <c r="G180" s="148">
        <v>1014.75</v>
      </c>
      <c r="H180" s="149" t="s">
        <v>100</v>
      </c>
      <c r="I180" s="143"/>
    </row>
    <row r="181" spans="1:9" s="142" customFormat="1">
      <c r="A181" s="146">
        <v>112</v>
      </c>
      <c r="B181" s="144" t="s">
        <v>2111</v>
      </c>
      <c r="C181" s="145" t="s">
        <v>2162</v>
      </c>
      <c r="D181" s="146">
        <v>2019</v>
      </c>
      <c r="E181" s="146">
        <v>1</v>
      </c>
      <c r="F181" s="147" t="s">
        <v>212</v>
      </c>
      <c r="G181" s="148">
        <v>1014.75</v>
      </c>
      <c r="H181" s="149" t="s">
        <v>100</v>
      </c>
      <c r="I181" s="143"/>
    </row>
    <row r="182" spans="1:9" s="142" customFormat="1">
      <c r="A182" s="146">
        <v>113</v>
      </c>
      <c r="B182" s="144" t="s">
        <v>2163</v>
      </c>
      <c r="C182" s="145" t="s">
        <v>2164</v>
      </c>
      <c r="D182" s="146">
        <v>2019</v>
      </c>
      <c r="E182" s="146">
        <v>1</v>
      </c>
      <c r="F182" s="147" t="s">
        <v>212</v>
      </c>
      <c r="G182" s="148">
        <v>1473.54</v>
      </c>
      <c r="H182" s="149" t="s">
        <v>100</v>
      </c>
      <c r="I182" s="143"/>
    </row>
    <row r="183" spans="1:9" s="142" customFormat="1">
      <c r="A183" s="146">
        <v>114</v>
      </c>
      <c r="B183" s="144" t="s">
        <v>2165</v>
      </c>
      <c r="C183" s="145" t="s">
        <v>2166</v>
      </c>
      <c r="D183" s="146">
        <v>2019</v>
      </c>
      <c r="E183" s="146">
        <v>1</v>
      </c>
      <c r="F183" s="147" t="s">
        <v>212</v>
      </c>
      <c r="G183" s="148">
        <v>1611.3</v>
      </c>
      <c r="H183" s="149" t="s">
        <v>100</v>
      </c>
      <c r="I183" s="143"/>
    </row>
    <row r="184" spans="1:9" s="142" customFormat="1">
      <c r="A184" s="146">
        <v>115</v>
      </c>
      <c r="B184" s="144" t="s">
        <v>2165</v>
      </c>
      <c r="C184" s="145" t="s">
        <v>2167</v>
      </c>
      <c r="D184" s="146">
        <v>2019</v>
      </c>
      <c r="E184" s="146">
        <v>1</v>
      </c>
      <c r="F184" s="147" t="s">
        <v>212</v>
      </c>
      <c r="G184" s="148">
        <v>1600.87</v>
      </c>
      <c r="H184" s="149" t="s">
        <v>100</v>
      </c>
      <c r="I184" s="143"/>
    </row>
    <row r="185" spans="1:9" s="142" customFormat="1">
      <c r="A185" s="146">
        <v>116</v>
      </c>
      <c r="B185" s="144" t="s">
        <v>2165</v>
      </c>
      <c r="C185" s="145" t="s">
        <v>2168</v>
      </c>
      <c r="D185" s="146">
        <v>2019</v>
      </c>
      <c r="E185" s="146">
        <v>1</v>
      </c>
      <c r="F185" s="147" t="s">
        <v>212</v>
      </c>
      <c r="G185" s="148">
        <v>1600.87</v>
      </c>
      <c r="H185" s="149" t="s">
        <v>100</v>
      </c>
      <c r="I185" s="143"/>
    </row>
    <row r="186" spans="1:9" s="142" customFormat="1">
      <c r="A186" s="146">
        <v>117</v>
      </c>
      <c r="B186" s="144" t="s">
        <v>2165</v>
      </c>
      <c r="C186" s="145" t="s">
        <v>2169</v>
      </c>
      <c r="D186" s="146">
        <v>2019</v>
      </c>
      <c r="E186" s="146">
        <v>1</v>
      </c>
      <c r="F186" s="147" t="s">
        <v>212</v>
      </c>
      <c r="G186" s="148">
        <v>1600.87</v>
      </c>
      <c r="H186" s="149" t="s">
        <v>100</v>
      </c>
      <c r="I186" s="143"/>
    </row>
    <row r="187" spans="1:9" s="142" customFormat="1">
      <c r="A187" s="146">
        <v>118</v>
      </c>
      <c r="B187" s="144" t="s">
        <v>2165</v>
      </c>
      <c r="C187" s="145" t="s">
        <v>2170</v>
      </c>
      <c r="D187" s="146">
        <v>2019</v>
      </c>
      <c r="E187" s="146">
        <v>1</v>
      </c>
      <c r="F187" s="147" t="s">
        <v>212</v>
      </c>
      <c r="G187" s="148">
        <v>1600.87</v>
      </c>
      <c r="H187" s="149" t="s">
        <v>100</v>
      </c>
      <c r="I187" s="143"/>
    </row>
    <row r="188" spans="1:9" s="142" customFormat="1">
      <c r="A188" s="146">
        <v>119</v>
      </c>
      <c r="B188" s="144" t="s">
        <v>2165</v>
      </c>
      <c r="C188" s="145" t="s">
        <v>2171</v>
      </c>
      <c r="D188" s="146">
        <v>2019</v>
      </c>
      <c r="E188" s="146">
        <v>1</v>
      </c>
      <c r="F188" s="147" t="s">
        <v>212</v>
      </c>
      <c r="G188" s="148">
        <v>1600.87</v>
      </c>
      <c r="H188" s="149" t="s">
        <v>100</v>
      </c>
      <c r="I188" s="143"/>
    </row>
    <row r="189" spans="1:9" s="142" customFormat="1">
      <c r="A189" s="146">
        <v>120</v>
      </c>
      <c r="B189" s="144" t="s">
        <v>2165</v>
      </c>
      <c r="C189" s="145" t="s">
        <v>2172</v>
      </c>
      <c r="D189" s="146">
        <v>2019</v>
      </c>
      <c r="E189" s="146">
        <v>1</v>
      </c>
      <c r="F189" s="147" t="s">
        <v>212</v>
      </c>
      <c r="G189" s="148">
        <v>1600.87</v>
      </c>
      <c r="H189" s="149" t="s">
        <v>100</v>
      </c>
      <c r="I189" s="143"/>
    </row>
    <row r="190" spans="1:9" s="142" customFormat="1">
      <c r="A190" s="146">
        <v>121</v>
      </c>
      <c r="B190" s="144" t="s">
        <v>2165</v>
      </c>
      <c r="C190" s="145" t="s">
        <v>2173</v>
      </c>
      <c r="D190" s="146">
        <v>2019</v>
      </c>
      <c r="E190" s="146">
        <v>1</v>
      </c>
      <c r="F190" s="147" t="s">
        <v>212</v>
      </c>
      <c r="G190" s="148">
        <v>1600.87</v>
      </c>
      <c r="H190" s="149" t="s">
        <v>100</v>
      </c>
      <c r="I190" s="143"/>
    </row>
    <row r="191" spans="1:9" s="142" customFormat="1">
      <c r="A191" s="146">
        <v>122</v>
      </c>
      <c r="B191" s="144" t="s">
        <v>2136</v>
      </c>
      <c r="C191" s="145" t="s">
        <v>2174</v>
      </c>
      <c r="D191" s="146">
        <v>2019</v>
      </c>
      <c r="E191" s="146" t="s">
        <v>2042</v>
      </c>
      <c r="F191" s="147" t="s">
        <v>212</v>
      </c>
      <c r="G191" s="148">
        <v>526.04999999999995</v>
      </c>
      <c r="H191" s="149" t="s">
        <v>100</v>
      </c>
      <c r="I191" s="143"/>
    </row>
    <row r="192" spans="1:9" s="142" customFormat="1">
      <c r="A192" s="146">
        <v>123</v>
      </c>
      <c r="B192" s="144" t="s">
        <v>2175</v>
      </c>
      <c r="C192" s="145" t="s">
        <v>2176</v>
      </c>
      <c r="D192" s="146">
        <v>2019</v>
      </c>
      <c r="E192" s="146">
        <v>1</v>
      </c>
      <c r="F192" s="147" t="s">
        <v>212</v>
      </c>
      <c r="G192" s="148">
        <v>6000</v>
      </c>
      <c r="H192" s="149" t="s">
        <v>100</v>
      </c>
      <c r="I192" s="143"/>
    </row>
    <row r="193" spans="1:9" s="142" customFormat="1">
      <c r="A193" s="146">
        <v>124</v>
      </c>
      <c r="B193" s="144" t="s">
        <v>2175</v>
      </c>
      <c r="C193" s="145" t="s">
        <v>2177</v>
      </c>
      <c r="D193" s="146">
        <v>2019</v>
      </c>
      <c r="E193" s="146">
        <v>1</v>
      </c>
      <c r="F193" s="147" t="s">
        <v>212</v>
      </c>
      <c r="G193" s="148">
        <v>6000</v>
      </c>
      <c r="H193" s="149" t="s">
        <v>100</v>
      </c>
      <c r="I193" s="143"/>
    </row>
    <row r="194" spans="1:9" s="142" customFormat="1">
      <c r="A194" s="146">
        <v>125</v>
      </c>
      <c r="B194" s="144" t="s">
        <v>2165</v>
      </c>
      <c r="C194" s="145" t="s">
        <v>2178</v>
      </c>
      <c r="D194" s="146">
        <v>2019</v>
      </c>
      <c r="E194" s="146">
        <v>1</v>
      </c>
      <c r="F194" s="147" t="s">
        <v>212</v>
      </c>
      <c r="G194" s="148">
        <v>1600.87</v>
      </c>
      <c r="H194" s="149" t="s">
        <v>100</v>
      </c>
      <c r="I194" s="143"/>
    </row>
    <row r="195" spans="1:9" s="142" customFormat="1">
      <c r="A195" s="146">
        <v>126</v>
      </c>
      <c r="B195" s="144" t="s">
        <v>2165</v>
      </c>
      <c r="C195" s="145" t="s">
        <v>2179</v>
      </c>
      <c r="D195" s="146">
        <v>2019</v>
      </c>
      <c r="E195" s="146">
        <v>1</v>
      </c>
      <c r="F195" s="147" t="s">
        <v>212</v>
      </c>
      <c r="G195" s="148">
        <v>1600.87</v>
      </c>
      <c r="H195" s="149" t="s">
        <v>100</v>
      </c>
      <c r="I195" s="143"/>
    </row>
    <row r="196" spans="1:9" s="142" customFormat="1">
      <c r="A196" s="146">
        <v>127</v>
      </c>
      <c r="B196" s="144" t="s">
        <v>2180</v>
      </c>
      <c r="C196" s="145" t="s">
        <v>2181</v>
      </c>
      <c r="D196" s="146">
        <v>2019</v>
      </c>
      <c r="E196" s="146">
        <v>1</v>
      </c>
      <c r="F196" s="147" t="s">
        <v>212</v>
      </c>
      <c r="G196" s="148">
        <v>3449</v>
      </c>
      <c r="H196" s="149" t="s">
        <v>100</v>
      </c>
      <c r="I196" s="143"/>
    </row>
    <row r="197" spans="1:9" s="142" customFormat="1">
      <c r="A197" s="146">
        <v>128</v>
      </c>
      <c r="B197" s="144" t="s">
        <v>2165</v>
      </c>
      <c r="C197" s="145" t="s">
        <v>2182</v>
      </c>
      <c r="D197" s="146">
        <v>2019</v>
      </c>
      <c r="E197" s="146">
        <v>1</v>
      </c>
      <c r="F197" s="147" t="s">
        <v>212</v>
      </c>
      <c r="G197" s="148">
        <v>1600.87</v>
      </c>
      <c r="H197" s="149" t="s">
        <v>100</v>
      </c>
      <c r="I197" s="143"/>
    </row>
    <row r="198" spans="1:9" s="142" customFormat="1">
      <c r="A198" s="146">
        <v>129</v>
      </c>
      <c r="B198" s="259" t="s">
        <v>2183</v>
      </c>
      <c r="C198" s="198" t="s">
        <v>2184</v>
      </c>
      <c r="D198" s="195">
        <v>2017</v>
      </c>
      <c r="E198" s="195">
        <v>1</v>
      </c>
      <c r="F198" s="120" t="s">
        <v>187</v>
      </c>
      <c r="G198" s="196">
        <v>145</v>
      </c>
      <c r="H198" s="67" t="s">
        <v>100</v>
      </c>
      <c r="I198" s="68"/>
    </row>
    <row r="199" spans="1:9" s="142" customFormat="1">
      <c r="A199" s="146">
        <v>130</v>
      </c>
      <c r="B199" s="259" t="s">
        <v>2185</v>
      </c>
      <c r="C199" s="198" t="s">
        <v>2186</v>
      </c>
      <c r="D199" s="195">
        <v>2017</v>
      </c>
      <c r="E199" s="195">
        <v>1</v>
      </c>
      <c r="F199" s="120" t="s">
        <v>187</v>
      </c>
      <c r="G199" s="196">
        <v>732</v>
      </c>
      <c r="H199" s="67" t="s">
        <v>100</v>
      </c>
      <c r="I199" s="68"/>
    </row>
    <row r="200" spans="1:9" s="142" customFormat="1">
      <c r="A200" s="146">
        <v>131</v>
      </c>
      <c r="B200" s="259" t="s">
        <v>1466</v>
      </c>
      <c r="C200" s="198" t="s">
        <v>2187</v>
      </c>
      <c r="D200" s="195">
        <v>2017</v>
      </c>
      <c r="E200" s="195">
        <v>1</v>
      </c>
      <c r="F200" s="120" t="s">
        <v>187</v>
      </c>
      <c r="G200" s="196">
        <v>2513.9299999999998</v>
      </c>
      <c r="H200" s="67" t="s">
        <v>100</v>
      </c>
      <c r="I200" s="68"/>
    </row>
    <row r="201" spans="1:9" s="142" customFormat="1">
      <c r="A201" s="146">
        <v>132</v>
      </c>
      <c r="B201" s="259" t="s">
        <v>1466</v>
      </c>
      <c r="C201" s="198" t="s">
        <v>2188</v>
      </c>
      <c r="D201" s="195">
        <v>2017</v>
      </c>
      <c r="E201" s="195">
        <v>1</v>
      </c>
      <c r="F201" s="120" t="s">
        <v>187</v>
      </c>
      <c r="G201" s="196">
        <v>1650</v>
      </c>
      <c r="H201" s="67" t="s">
        <v>100</v>
      </c>
      <c r="I201" s="68"/>
    </row>
    <row r="202" spans="1:9" s="142" customFormat="1">
      <c r="A202" s="146">
        <v>133</v>
      </c>
      <c r="B202" s="259" t="s">
        <v>785</v>
      </c>
      <c r="C202" s="198" t="s">
        <v>2189</v>
      </c>
      <c r="D202" s="195">
        <v>2017</v>
      </c>
      <c r="E202" s="195">
        <v>1</v>
      </c>
      <c r="F202" s="120" t="s">
        <v>187</v>
      </c>
      <c r="G202" s="196">
        <v>2150</v>
      </c>
      <c r="H202" s="67" t="s">
        <v>100</v>
      </c>
      <c r="I202" s="68"/>
    </row>
    <row r="203" spans="1:9" s="142" customFormat="1">
      <c r="A203" s="146">
        <v>134</v>
      </c>
      <c r="B203" s="259" t="s">
        <v>2190</v>
      </c>
      <c r="C203" s="198" t="s">
        <v>2191</v>
      </c>
      <c r="D203" s="195">
        <v>2017</v>
      </c>
      <c r="E203" s="195">
        <v>1</v>
      </c>
      <c r="F203" s="120" t="s">
        <v>187</v>
      </c>
      <c r="G203" s="196">
        <v>1048</v>
      </c>
      <c r="H203" s="67" t="s">
        <v>100</v>
      </c>
      <c r="I203" s="68"/>
    </row>
    <row r="204" spans="1:9" s="142" customFormat="1">
      <c r="A204" s="146">
        <v>135</v>
      </c>
      <c r="B204" s="259" t="s">
        <v>2192</v>
      </c>
      <c r="C204" s="198" t="s">
        <v>2193</v>
      </c>
      <c r="D204" s="195">
        <v>2017</v>
      </c>
      <c r="E204" s="195">
        <v>1</v>
      </c>
      <c r="F204" s="120" t="s">
        <v>187</v>
      </c>
      <c r="G204" s="196">
        <v>2490.75</v>
      </c>
      <c r="H204" s="67" t="s">
        <v>100</v>
      </c>
      <c r="I204" s="68"/>
    </row>
    <row r="205" spans="1:9" s="142" customFormat="1">
      <c r="A205" s="146">
        <v>136</v>
      </c>
      <c r="B205" s="259" t="s">
        <v>2192</v>
      </c>
      <c r="C205" s="198" t="s">
        <v>2194</v>
      </c>
      <c r="D205" s="195">
        <v>2017</v>
      </c>
      <c r="E205" s="195">
        <v>1</v>
      </c>
      <c r="F205" s="120" t="s">
        <v>187</v>
      </c>
      <c r="G205" s="196">
        <v>3493.2</v>
      </c>
      <c r="H205" s="67" t="s">
        <v>100</v>
      </c>
      <c r="I205" s="68"/>
    </row>
    <row r="206" spans="1:9" s="142" customFormat="1">
      <c r="A206" s="146">
        <v>137</v>
      </c>
      <c r="B206" s="259" t="s">
        <v>2192</v>
      </c>
      <c r="C206" s="198" t="s">
        <v>2195</v>
      </c>
      <c r="D206" s="195">
        <v>2017</v>
      </c>
      <c r="E206" s="195">
        <v>1</v>
      </c>
      <c r="F206" s="120" t="s">
        <v>187</v>
      </c>
      <c r="G206" s="196">
        <v>3493.2</v>
      </c>
      <c r="H206" s="67" t="s">
        <v>100</v>
      </c>
      <c r="I206" s="68"/>
    </row>
    <row r="207" spans="1:9" s="142" customFormat="1">
      <c r="A207" s="146">
        <v>138</v>
      </c>
      <c r="B207" s="259" t="s">
        <v>2192</v>
      </c>
      <c r="C207" s="198" t="s">
        <v>2196</v>
      </c>
      <c r="D207" s="195">
        <v>2017</v>
      </c>
      <c r="E207" s="195">
        <v>1</v>
      </c>
      <c r="F207" s="120" t="s">
        <v>187</v>
      </c>
      <c r="G207" s="196">
        <v>3493.2</v>
      </c>
      <c r="H207" s="67" t="s">
        <v>100</v>
      </c>
      <c r="I207" s="68"/>
    </row>
    <row r="208" spans="1:9" s="142" customFormat="1">
      <c r="A208" s="146">
        <v>139</v>
      </c>
      <c r="B208" s="259" t="s">
        <v>2197</v>
      </c>
      <c r="C208" s="198" t="s">
        <v>2198</v>
      </c>
      <c r="D208" s="195">
        <v>2018</v>
      </c>
      <c r="E208" s="195">
        <v>1</v>
      </c>
      <c r="F208" s="120" t="s">
        <v>187</v>
      </c>
      <c r="G208" s="196">
        <v>5486.46</v>
      </c>
      <c r="H208" s="67" t="s">
        <v>100</v>
      </c>
      <c r="I208" s="68"/>
    </row>
    <row r="209" spans="1:9" s="142" customFormat="1">
      <c r="A209" s="146">
        <v>140</v>
      </c>
      <c r="B209" s="259" t="s">
        <v>2199</v>
      </c>
      <c r="C209" s="198" t="s">
        <v>2200</v>
      </c>
      <c r="D209" s="195">
        <v>2018</v>
      </c>
      <c r="E209" s="195">
        <v>1</v>
      </c>
      <c r="F209" s="120" t="s">
        <v>187</v>
      </c>
      <c r="G209" s="196">
        <v>3069.99</v>
      </c>
      <c r="H209" s="67" t="s">
        <v>100</v>
      </c>
      <c r="I209" s="68"/>
    </row>
    <row r="210" spans="1:9" s="142" customFormat="1">
      <c r="A210" s="146">
        <v>141</v>
      </c>
      <c r="B210" s="259" t="s">
        <v>2199</v>
      </c>
      <c r="C210" s="198" t="s">
        <v>2201</v>
      </c>
      <c r="D210" s="195">
        <v>2018</v>
      </c>
      <c r="E210" s="195">
        <v>1</v>
      </c>
      <c r="F210" s="120" t="s">
        <v>187</v>
      </c>
      <c r="G210" s="196">
        <v>3069.99</v>
      </c>
      <c r="H210" s="67" t="s">
        <v>100</v>
      </c>
      <c r="I210" s="68"/>
    </row>
    <row r="211" spans="1:9" s="142" customFormat="1">
      <c r="A211" s="146">
        <v>142</v>
      </c>
      <c r="B211" s="259" t="s">
        <v>2202</v>
      </c>
      <c r="C211" s="198" t="s">
        <v>2203</v>
      </c>
      <c r="D211" s="195">
        <v>2018</v>
      </c>
      <c r="E211" s="195">
        <v>1</v>
      </c>
      <c r="F211" s="120" t="s">
        <v>187</v>
      </c>
      <c r="G211" s="196">
        <v>3070</v>
      </c>
      <c r="H211" s="67" t="s">
        <v>100</v>
      </c>
      <c r="I211" s="68"/>
    </row>
    <row r="212" spans="1:9" s="142" customFormat="1">
      <c r="A212" s="146">
        <v>143</v>
      </c>
      <c r="B212" s="259" t="s">
        <v>2204</v>
      </c>
      <c r="C212" s="198" t="s">
        <v>2205</v>
      </c>
      <c r="D212" s="195">
        <v>2019</v>
      </c>
      <c r="E212" s="195">
        <v>1</v>
      </c>
      <c r="F212" s="120" t="s">
        <v>187</v>
      </c>
      <c r="G212" s="196">
        <v>3465.09</v>
      </c>
      <c r="H212" s="67" t="s">
        <v>100</v>
      </c>
      <c r="I212" s="68"/>
    </row>
    <row r="213" spans="1:9">
      <c r="A213" s="342">
        <v>7</v>
      </c>
      <c r="B213" s="99" t="s">
        <v>2499</v>
      </c>
      <c r="C213" s="99"/>
      <c r="D213" s="100"/>
      <c r="E213" s="100"/>
      <c r="F213" s="99"/>
      <c r="G213" s="101"/>
      <c r="H213" s="100"/>
      <c r="I213" s="102"/>
    </row>
    <row r="214" spans="1:9">
      <c r="A214" s="55">
        <v>1</v>
      </c>
      <c r="B214" s="57" t="s">
        <v>2523</v>
      </c>
      <c r="C214" s="12"/>
      <c r="D214" s="55"/>
      <c r="E214" s="55"/>
      <c r="F214" s="56" t="s">
        <v>212</v>
      </c>
      <c r="G214" s="49">
        <v>4672.01</v>
      </c>
      <c r="H214" s="67"/>
      <c r="I214" s="68" t="s">
        <v>2522</v>
      </c>
    </row>
    <row r="215" spans="1:9">
      <c r="A215" s="55">
        <v>2</v>
      </c>
      <c r="B215" s="57" t="s">
        <v>1301</v>
      </c>
      <c r="C215" s="12"/>
      <c r="D215" s="55"/>
      <c r="E215" s="55"/>
      <c r="F215" s="56" t="s">
        <v>212</v>
      </c>
      <c r="G215" s="49">
        <v>3245</v>
      </c>
      <c r="H215" s="67"/>
      <c r="I215" s="68" t="s">
        <v>2522</v>
      </c>
    </row>
    <row r="216" spans="1:9">
      <c r="A216" s="55">
        <v>3</v>
      </c>
      <c r="B216" s="57" t="s">
        <v>1301</v>
      </c>
      <c r="C216" s="12"/>
      <c r="D216" s="55"/>
      <c r="E216" s="55"/>
      <c r="F216" s="56" t="s">
        <v>212</v>
      </c>
      <c r="G216" s="49">
        <v>3895</v>
      </c>
      <c r="H216" s="67"/>
      <c r="I216" s="68" t="s">
        <v>2522</v>
      </c>
    </row>
    <row r="217" spans="1:9">
      <c r="A217" s="55">
        <v>4</v>
      </c>
      <c r="B217" s="57" t="s">
        <v>1301</v>
      </c>
      <c r="C217" s="12"/>
      <c r="D217" s="55"/>
      <c r="E217" s="55"/>
      <c r="F217" s="56" t="s">
        <v>212</v>
      </c>
      <c r="G217" s="49">
        <v>4920.04</v>
      </c>
      <c r="H217" s="67"/>
      <c r="I217" s="68" t="s">
        <v>2522</v>
      </c>
    </row>
    <row r="218" spans="1:9">
      <c r="A218" s="55">
        <v>5</v>
      </c>
      <c r="B218" s="57" t="s">
        <v>2524</v>
      </c>
      <c r="C218" s="12"/>
      <c r="D218" s="55"/>
      <c r="E218" s="55"/>
      <c r="F218" s="56" t="s">
        <v>212</v>
      </c>
      <c r="G218" s="49">
        <v>2736</v>
      </c>
      <c r="H218" s="67"/>
      <c r="I218" s="68" t="s">
        <v>2522</v>
      </c>
    </row>
    <row r="219" spans="1:9">
      <c r="A219" s="55">
        <v>6</v>
      </c>
      <c r="B219" s="57" t="s">
        <v>2525</v>
      </c>
      <c r="C219" s="12"/>
      <c r="D219" s="55"/>
      <c r="E219" s="55"/>
      <c r="F219" s="56" t="s">
        <v>212</v>
      </c>
      <c r="G219" s="49">
        <v>1007.41</v>
      </c>
      <c r="H219" s="67"/>
      <c r="I219" s="68" t="s">
        <v>2522</v>
      </c>
    </row>
    <row r="220" spans="1:9">
      <c r="A220" s="55">
        <v>7</v>
      </c>
      <c r="B220" s="57" t="s">
        <v>2526</v>
      </c>
      <c r="C220" s="12"/>
      <c r="D220" s="55"/>
      <c r="E220" s="55"/>
      <c r="F220" s="56" t="s">
        <v>212</v>
      </c>
      <c r="G220" s="49">
        <v>689</v>
      </c>
      <c r="H220" s="67"/>
      <c r="I220" s="68" t="s">
        <v>2522</v>
      </c>
    </row>
    <row r="221" spans="1:9">
      <c r="A221" s="55">
        <v>8</v>
      </c>
      <c r="B221" s="57" t="s">
        <v>2527</v>
      </c>
      <c r="C221" s="12"/>
      <c r="D221" s="55"/>
      <c r="E221" s="55"/>
      <c r="F221" s="56" t="s">
        <v>212</v>
      </c>
      <c r="G221" s="49">
        <v>1449</v>
      </c>
      <c r="H221" s="67"/>
      <c r="I221" s="68" t="s">
        <v>2522</v>
      </c>
    </row>
    <row r="222" spans="1:9">
      <c r="A222" s="55">
        <v>9</v>
      </c>
      <c r="B222" s="57" t="s">
        <v>2528</v>
      </c>
      <c r="C222" s="12"/>
      <c r="D222" s="55"/>
      <c r="E222" s="55"/>
      <c r="F222" s="56" t="s">
        <v>212</v>
      </c>
      <c r="G222" s="49">
        <v>649</v>
      </c>
      <c r="H222" s="67"/>
      <c r="I222" s="68"/>
    </row>
    <row r="223" spans="1:9">
      <c r="A223" s="55">
        <v>10</v>
      </c>
      <c r="B223" s="57" t="s">
        <v>2529</v>
      </c>
      <c r="C223" s="12"/>
      <c r="D223" s="55"/>
      <c r="E223" s="55"/>
      <c r="F223" s="56" t="s">
        <v>212</v>
      </c>
      <c r="G223" s="49">
        <v>3484.59</v>
      </c>
      <c r="H223" s="67"/>
      <c r="I223" s="68" t="s">
        <v>2530</v>
      </c>
    </row>
    <row r="224" spans="1:9">
      <c r="A224" s="55">
        <v>11</v>
      </c>
      <c r="B224" s="57" t="s">
        <v>2531</v>
      </c>
      <c r="C224" s="12"/>
      <c r="D224" s="55"/>
      <c r="E224" s="55"/>
      <c r="F224" s="56" t="s">
        <v>212</v>
      </c>
      <c r="G224" s="49">
        <v>1500</v>
      </c>
      <c r="H224" s="67"/>
      <c r="I224" s="68" t="s">
        <v>2522</v>
      </c>
    </row>
    <row r="225" spans="1:9">
      <c r="A225" s="55">
        <v>12</v>
      </c>
      <c r="B225" s="57" t="s">
        <v>2532</v>
      </c>
      <c r="C225" s="12"/>
      <c r="D225" s="55"/>
      <c r="E225" s="55"/>
      <c r="F225" s="56" t="s">
        <v>187</v>
      </c>
      <c r="G225" s="49">
        <v>9943</v>
      </c>
      <c r="H225" s="67"/>
      <c r="I225" s="68" t="s">
        <v>2522</v>
      </c>
    </row>
    <row r="226" spans="1:9">
      <c r="A226" s="55">
        <v>13</v>
      </c>
      <c r="B226" s="57" t="s">
        <v>2533</v>
      </c>
      <c r="C226" s="12"/>
      <c r="D226" s="55"/>
      <c r="E226" s="55"/>
      <c r="F226" s="56" t="s">
        <v>187</v>
      </c>
      <c r="G226" s="49">
        <v>2400</v>
      </c>
      <c r="H226" s="67"/>
      <c r="I226" s="68" t="s">
        <v>2522</v>
      </c>
    </row>
    <row r="227" spans="1:9">
      <c r="A227" s="55">
        <v>14</v>
      </c>
      <c r="B227" s="57" t="s">
        <v>2857</v>
      </c>
      <c r="C227" s="12"/>
      <c r="D227" s="55"/>
      <c r="E227" s="55"/>
      <c r="F227" s="56" t="s">
        <v>187</v>
      </c>
      <c r="G227" s="49">
        <v>1821</v>
      </c>
      <c r="H227" s="67"/>
      <c r="I227" s="68" t="s">
        <v>2522</v>
      </c>
    </row>
    <row r="228" spans="1:9">
      <c r="A228" s="55">
        <v>15</v>
      </c>
      <c r="B228" s="57" t="s">
        <v>785</v>
      </c>
      <c r="C228" s="12"/>
      <c r="D228" s="55"/>
      <c r="E228" s="55"/>
      <c r="F228" s="56" t="s">
        <v>187</v>
      </c>
      <c r="G228" s="49">
        <v>2398</v>
      </c>
      <c r="H228" s="67"/>
      <c r="I228" s="68" t="s">
        <v>2522</v>
      </c>
    </row>
    <row r="229" spans="1:9">
      <c r="A229" s="55">
        <v>16</v>
      </c>
      <c r="B229" s="57" t="s">
        <v>2534</v>
      </c>
      <c r="C229" s="12"/>
      <c r="D229" s="55"/>
      <c r="E229" s="55"/>
      <c r="F229" s="56" t="s">
        <v>187</v>
      </c>
      <c r="G229" s="49">
        <v>2399</v>
      </c>
      <c r="H229" s="67"/>
      <c r="I229" s="68" t="s">
        <v>2522</v>
      </c>
    </row>
    <row r="230" spans="1:9">
      <c r="A230" s="55">
        <v>17</v>
      </c>
      <c r="B230" s="57" t="s">
        <v>2535</v>
      </c>
      <c r="C230" s="12"/>
      <c r="D230" s="55"/>
      <c r="E230" s="55"/>
      <c r="F230" s="56" t="s">
        <v>187</v>
      </c>
      <c r="G230" s="49">
        <v>929</v>
      </c>
      <c r="H230" s="67"/>
      <c r="I230" s="68" t="s">
        <v>2522</v>
      </c>
    </row>
    <row r="231" spans="1:9">
      <c r="A231" s="55">
        <v>18</v>
      </c>
      <c r="B231" s="57" t="s">
        <v>2536</v>
      </c>
      <c r="C231" s="12"/>
      <c r="D231" s="55"/>
      <c r="E231" s="55"/>
      <c r="F231" s="56" t="s">
        <v>187</v>
      </c>
      <c r="G231" s="49">
        <v>2944.91</v>
      </c>
      <c r="H231" s="67"/>
      <c r="I231" s="68" t="s">
        <v>2522</v>
      </c>
    </row>
    <row r="232" spans="1:9">
      <c r="A232" s="55">
        <v>19</v>
      </c>
      <c r="B232" s="57" t="s">
        <v>2537</v>
      </c>
      <c r="C232" s="12"/>
      <c r="D232" s="55"/>
      <c r="E232" s="55"/>
      <c r="F232" s="56" t="s">
        <v>187</v>
      </c>
      <c r="G232" s="49">
        <v>1175</v>
      </c>
      <c r="H232" s="67"/>
      <c r="I232" s="68" t="s">
        <v>2522</v>
      </c>
    </row>
    <row r="233" spans="1:9" ht="25.5">
      <c r="A233" s="55">
        <v>20</v>
      </c>
      <c r="B233" s="57" t="s">
        <v>2538</v>
      </c>
      <c r="C233" s="12"/>
      <c r="D233" s="55"/>
      <c r="E233" s="55"/>
      <c r="F233" s="56" t="s">
        <v>212</v>
      </c>
      <c r="G233" s="49">
        <v>72800</v>
      </c>
      <c r="H233" s="67"/>
      <c r="I233" s="68" t="s">
        <v>2539</v>
      </c>
    </row>
    <row r="234" spans="1:9">
      <c r="A234" s="342">
        <v>8</v>
      </c>
      <c r="B234" s="99" t="s">
        <v>590</v>
      </c>
      <c r="C234" s="99"/>
      <c r="D234" s="100"/>
      <c r="E234" s="100"/>
      <c r="F234" s="99"/>
      <c r="G234" s="101"/>
      <c r="H234" s="100"/>
      <c r="I234" s="102"/>
    </row>
    <row r="235" spans="1:9" s="142" customFormat="1">
      <c r="A235" s="146">
        <v>1</v>
      </c>
      <c r="B235" s="144" t="s">
        <v>2206</v>
      </c>
      <c r="C235" s="145"/>
      <c r="D235" s="146">
        <v>2018</v>
      </c>
      <c r="E235" s="146">
        <v>1</v>
      </c>
      <c r="F235" s="147" t="s">
        <v>212</v>
      </c>
      <c r="G235" s="148">
        <v>3812</v>
      </c>
      <c r="H235" s="149" t="s">
        <v>1814</v>
      </c>
      <c r="I235" s="143"/>
    </row>
    <row r="236" spans="1:9" s="142" customFormat="1">
      <c r="A236" s="146">
        <v>2</v>
      </c>
      <c r="B236" s="144" t="s">
        <v>2207</v>
      </c>
      <c r="C236" s="145"/>
      <c r="D236" s="146">
        <v>2018</v>
      </c>
      <c r="E236" s="146">
        <v>1</v>
      </c>
      <c r="F236" s="147" t="s">
        <v>212</v>
      </c>
      <c r="G236" s="148">
        <v>4749</v>
      </c>
      <c r="H236" s="149" t="s">
        <v>100</v>
      </c>
      <c r="I236" s="143"/>
    </row>
    <row r="237" spans="1:9" s="142" customFormat="1">
      <c r="A237" s="146">
        <v>3</v>
      </c>
      <c r="B237" s="144" t="s">
        <v>2208</v>
      </c>
      <c r="C237" s="145"/>
      <c r="D237" s="146">
        <v>2018</v>
      </c>
      <c r="E237" s="146">
        <v>1</v>
      </c>
      <c r="F237" s="147" t="s">
        <v>212</v>
      </c>
      <c r="G237" s="148">
        <v>2217</v>
      </c>
      <c r="H237" s="149" t="s">
        <v>1814</v>
      </c>
      <c r="I237" s="143"/>
    </row>
    <row r="238" spans="1:9" s="142" customFormat="1">
      <c r="A238" s="146">
        <v>4</v>
      </c>
      <c r="B238" s="144" t="s">
        <v>2209</v>
      </c>
      <c r="C238" s="145"/>
      <c r="D238" s="146">
        <v>2018</v>
      </c>
      <c r="E238" s="146">
        <v>1</v>
      </c>
      <c r="F238" s="147" t="s">
        <v>212</v>
      </c>
      <c r="G238" s="148">
        <v>7800</v>
      </c>
      <c r="H238" s="149" t="s">
        <v>100</v>
      </c>
      <c r="I238" s="143"/>
    </row>
    <row r="239" spans="1:9" s="142" customFormat="1">
      <c r="A239" s="146">
        <v>5</v>
      </c>
      <c r="B239" s="144" t="s">
        <v>2210</v>
      </c>
      <c r="C239" s="145"/>
      <c r="D239" s="146">
        <v>2019</v>
      </c>
      <c r="E239" s="146">
        <v>1</v>
      </c>
      <c r="F239" s="147" t="s">
        <v>212</v>
      </c>
      <c r="G239" s="148">
        <v>1845</v>
      </c>
      <c r="H239" s="149" t="s">
        <v>1814</v>
      </c>
      <c r="I239" s="143"/>
    </row>
    <row r="240" spans="1:9" s="142" customFormat="1">
      <c r="A240" s="146">
        <v>6</v>
      </c>
      <c r="B240" s="144" t="s">
        <v>2211</v>
      </c>
      <c r="C240" s="145"/>
      <c r="D240" s="146">
        <v>2019</v>
      </c>
      <c r="E240" s="146">
        <v>1</v>
      </c>
      <c r="F240" s="147" t="s">
        <v>212</v>
      </c>
      <c r="G240" s="148">
        <v>1050</v>
      </c>
      <c r="H240" s="149" t="s">
        <v>1814</v>
      </c>
      <c r="I240" s="143"/>
    </row>
    <row r="241" spans="1:9" s="142" customFormat="1">
      <c r="A241" s="146">
        <v>7</v>
      </c>
      <c r="B241" s="144" t="s">
        <v>2212</v>
      </c>
      <c r="C241" s="145"/>
      <c r="D241" s="146">
        <v>2017</v>
      </c>
      <c r="E241" s="146">
        <v>1</v>
      </c>
      <c r="F241" s="147" t="s">
        <v>212</v>
      </c>
      <c r="G241" s="148">
        <v>608.29999999999995</v>
      </c>
      <c r="H241" s="149" t="s">
        <v>100</v>
      </c>
      <c r="I241" s="143"/>
    </row>
    <row r="242" spans="1:9" s="142" customFormat="1">
      <c r="A242" s="146">
        <v>8</v>
      </c>
      <c r="B242" s="144" t="s">
        <v>2213</v>
      </c>
      <c r="C242" s="145"/>
      <c r="D242" s="146">
        <v>2018</v>
      </c>
      <c r="E242" s="146">
        <v>1</v>
      </c>
      <c r="F242" s="147" t="s">
        <v>212</v>
      </c>
      <c r="G242" s="148">
        <v>799.5</v>
      </c>
      <c r="H242" s="149" t="s">
        <v>1814</v>
      </c>
      <c r="I242" s="143"/>
    </row>
    <row r="243" spans="1:9" s="142" customFormat="1">
      <c r="A243" s="146">
        <v>9</v>
      </c>
      <c r="B243" s="144" t="s">
        <v>2214</v>
      </c>
      <c r="C243" s="145"/>
      <c r="D243" s="146">
        <v>2016</v>
      </c>
      <c r="E243" s="146"/>
      <c r="F243" s="147" t="s">
        <v>212</v>
      </c>
      <c r="G243" s="148">
        <v>37009.5</v>
      </c>
      <c r="H243" s="149" t="s">
        <v>100</v>
      </c>
      <c r="I243" s="143"/>
    </row>
    <row r="244" spans="1:9" s="142" customFormat="1">
      <c r="A244" s="146">
        <v>10</v>
      </c>
      <c r="B244" s="259" t="s">
        <v>2215</v>
      </c>
      <c r="C244" s="198"/>
      <c r="D244" s="195">
        <v>2017</v>
      </c>
      <c r="E244" s="195">
        <v>1</v>
      </c>
      <c r="F244" s="120" t="s">
        <v>187</v>
      </c>
      <c r="G244" s="196">
        <v>3271.03</v>
      </c>
      <c r="H244" s="67" t="s">
        <v>1814</v>
      </c>
      <c r="I244" s="68"/>
    </row>
    <row r="245" spans="1:9" s="142" customFormat="1">
      <c r="A245" s="146">
        <v>11</v>
      </c>
      <c r="B245" s="259" t="s">
        <v>2216</v>
      </c>
      <c r="C245" s="198"/>
      <c r="D245" s="195">
        <v>2019</v>
      </c>
      <c r="E245" s="195">
        <v>1</v>
      </c>
      <c r="F245" s="120" t="s">
        <v>187</v>
      </c>
      <c r="G245" s="196">
        <v>1670</v>
      </c>
      <c r="H245" s="67" t="s">
        <v>1814</v>
      </c>
      <c r="I245" s="68"/>
    </row>
    <row r="246" spans="1:9">
      <c r="A246" s="342">
        <v>9</v>
      </c>
      <c r="B246" s="99" t="s">
        <v>593</v>
      </c>
      <c r="C246" s="99"/>
      <c r="D246" s="100"/>
      <c r="E246" s="100"/>
      <c r="F246" s="99"/>
      <c r="G246" s="101"/>
      <c r="H246" s="100"/>
      <c r="I246" s="102"/>
    </row>
    <row r="247" spans="1:9" ht="25.5">
      <c r="A247" s="55">
        <v>1</v>
      </c>
      <c r="B247" s="57" t="s">
        <v>1279</v>
      </c>
      <c r="C247" s="12" t="s">
        <v>1280</v>
      </c>
      <c r="D247" s="55">
        <v>2016</v>
      </c>
      <c r="E247" s="55">
        <v>1</v>
      </c>
      <c r="F247" s="56" t="s">
        <v>212</v>
      </c>
      <c r="G247" s="49">
        <v>1999</v>
      </c>
      <c r="H247" s="67"/>
      <c r="I247" s="68" t="s">
        <v>1281</v>
      </c>
    </row>
    <row r="248" spans="1:9" ht="25.5">
      <c r="A248" s="55">
        <v>2</v>
      </c>
      <c r="B248" s="57" t="s">
        <v>1279</v>
      </c>
      <c r="C248" s="12" t="s">
        <v>1282</v>
      </c>
      <c r="D248" s="55">
        <v>2019</v>
      </c>
      <c r="E248" s="55">
        <v>1</v>
      </c>
      <c r="F248" s="56" t="s">
        <v>212</v>
      </c>
      <c r="G248" s="49">
        <v>3347.73</v>
      </c>
      <c r="H248" s="67"/>
      <c r="I248" s="68" t="s">
        <v>1283</v>
      </c>
    </row>
    <row r="249" spans="1:9" ht="25.5">
      <c r="A249" s="55">
        <v>3</v>
      </c>
      <c r="B249" s="57" t="s">
        <v>1279</v>
      </c>
      <c r="C249" s="12" t="s">
        <v>1284</v>
      </c>
      <c r="D249" s="55">
        <v>2019</v>
      </c>
      <c r="E249" s="55">
        <v>1</v>
      </c>
      <c r="F249" s="56" t="s">
        <v>212</v>
      </c>
      <c r="G249" s="49">
        <v>3347.73</v>
      </c>
      <c r="H249" s="67"/>
      <c r="I249" s="68" t="s">
        <v>1285</v>
      </c>
    </row>
    <row r="250" spans="1:9" ht="25.5">
      <c r="A250" s="55">
        <v>4</v>
      </c>
      <c r="B250" s="57" t="s">
        <v>1279</v>
      </c>
      <c r="C250" s="12" t="s">
        <v>1286</v>
      </c>
      <c r="D250" s="55">
        <v>2019</v>
      </c>
      <c r="E250" s="55">
        <v>1</v>
      </c>
      <c r="F250" s="56" t="s">
        <v>212</v>
      </c>
      <c r="G250" s="49">
        <v>3347.73</v>
      </c>
      <c r="H250" s="67"/>
      <c r="I250" s="68" t="s">
        <v>1283</v>
      </c>
    </row>
    <row r="251" spans="1:9" ht="25.5">
      <c r="A251" s="55">
        <v>5</v>
      </c>
      <c r="B251" s="57" t="s">
        <v>1279</v>
      </c>
      <c r="C251" s="12" t="s">
        <v>1287</v>
      </c>
      <c r="D251" s="55">
        <v>2019</v>
      </c>
      <c r="E251" s="55">
        <v>1</v>
      </c>
      <c r="F251" s="56" t="s">
        <v>212</v>
      </c>
      <c r="G251" s="49">
        <v>3347.73</v>
      </c>
      <c r="H251" s="67"/>
      <c r="I251" s="68" t="s">
        <v>1288</v>
      </c>
    </row>
    <row r="252" spans="1:9" ht="25.5">
      <c r="A252" s="55">
        <v>6</v>
      </c>
      <c r="B252" s="57" t="s">
        <v>1289</v>
      </c>
      <c r="C252" s="12" t="s">
        <v>1290</v>
      </c>
      <c r="D252" s="55">
        <v>2019</v>
      </c>
      <c r="E252" s="55">
        <v>1</v>
      </c>
      <c r="F252" s="56" t="s">
        <v>212</v>
      </c>
      <c r="G252" s="49">
        <v>1600.77</v>
      </c>
      <c r="H252" s="67"/>
      <c r="I252" s="68" t="s">
        <v>1291</v>
      </c>
    </row>
    <row r="253" spans="1:9">
      <c r="A253" s="342">
        <v>10</v>
      </c>
      <c r="B253" s="99" t="s">
        <v>724</v>
      </c>
      <c r="C253" s="99"/>
      <c r="D253" s="100"/>
      <c r="E253" s="100"/>
      <c r="F253" s="99"/>
      <c r="G253" s="101"/>
      <c r="H253" s="100"/>
      <c r="I253" s="102"/>
    </row>
    <row r="254" spans="1:9">
      <c r="A254" s="55">
        <v>1</v>
      </c>
      <c r="B254" s="57" t="s">
        <v>760</v>
      </c>
      <c r="C254" s="12">
        <v>398</v>
      </c>
      <c r="D254" s="55">
        <v>2016</v>
      </c>
      <c r="E254" s="55">
        <v>1</v>
      </c>
      <c r="F254" s="56" t="s">
        <v>212</v>
      </c>
      <c r="G254" s="49">
        <v>2205</v>
      </c>
      <c r="H254" s="67" t="s">
        <v>100</v>
      </c>
      <c r="I254" s="68" t="s">
        <v>2425</v>
      </c>
    </row>
    <row r="255" spans="1:9">
      <c r="A255" s="55">
        <v>2</v>
      </c>
      <c r="B255" s="57" t="s">
        <v>2222</v>
      </c>
      <c r="C255" s="12">
        <v>403</v>
      </c>
      <c r="D255" s="55">
        <v>2018</v>
      </c>
      <c r="E255" s="55">
        <v>1</v>
      </c>
      <c r="F255" s="56" t="s">
        <v>212</v>
      </c>
      <c r="G255" s="49">
        <v>486.99</v>
      </c>
      <c r="H255" s="67" t="s">
        <v>100</v>
      </c>
      <c r="I255" s="68" t="s">
        <v>2426</v>
      </c>
    </row>
    <row r="256" spans="1:9">
      <c r="A256" s="55">
        <v>3</v>
      </c>
      <c r="B256" s="57" t="s">
        <v>1465</v>
      </c>
      <c r="C256" s="12">
        <v>402</v>
      </c>
      <c r="D256" s="55">
        <v>2018</v>
      </c>
      <c r="E256" s="55">
        <v>1</v>
      </c>
      <c r="F256" s="56" t="s">
        <v>212</v>
      </c>
      <c r="G256" s="49">
        <v>2748.78</v>
      </c>
      <c r="H256" s="67" t="s">
        <v>100</v>
      </c>
      <c r="I256" s="68" t="s">
        <v>2427</v>
      </c>
    </row>
    <row r="257" spans="1:9">
      <c r="A257" s="55">
        <v>4</v>
      </c>
      <c r="B257" s="57" t="s">
        <v>1468</v>
      </c>
      <c r="C257" s="12">
        <v>401</v>
      </c>
      <c r="D257" s="55">
        <v>2017</v>
      </c>
      <c r="E257" s="55">
        <v>1</v>
      </c>
      <c r="F257" s="56" t="s">
        <v>187</v>
      </c>
      <c r="G257" s="49">
        <v>945</v>
      </c>
      <c r="H257" s="67" t="s">
        <v>100</v>
      </c>
      <c r="I257" s="68" t="s">
        <v>2428</v>
      </c>
    </row>
    <row r="258" spans="1:9" s="142" customFormat="1">
      <c r="A258" s="343">
        <v>11</v>
      </c>
      <c r="B258" s="138" t="s">
        <v>725</v>
      </c>
      <c r="C258" s="138"/>
      <c r="D258" s="139"/>
      <c r="E258" s="139"/>
      <c r="F258" s="138"/>
      <c r="G258" s="140"/>
      <c r="H258" s="139"/>
      <c r="I258" s="141"/>
    </row>
    <row r="259" spans="1:9" s="142" customFormat="1">
      <c r="A259" s="146">
        <v>1</v>
      </c>
      <c r="B259" s="144" t="s">
        <v>1301</v>
      </c>
      <c r="C259" s="145"/>
      <c r="D259" s="146">
        <v>2019</v>
      </c>
      <c r="E259" s="146">
        <v>1</v>
      </c>
      <c r="F259" s="147" t="s">
        <v>212</v>
      </c>
      <c r="G259" s="148">
        <v>3480</v>
      </c>
      <c r="H259" s="149" t="s">
        <v>100</v>
      </c>
      <c r="I259" s="143" t="s">
        <v>2217</v>
      </c>
    </row>
    <row r="260" spans="1:9" s="142" customFormat="1">
      <c r="A260" s="146">
        <v>2</v>
      </c>
      <c r="B260" s="144" t="s">
        <v>2218</v>
      </c>
      <c r="C260" s="145"/>
      <c r="D260" s="146">
        <v>2018</v>
      </c>
      <c r="E260" s="146">
        <v>1</v>
      </c>
      <c r="F260" s="147" t="s">
        <v>212</v>
      </c>
      <c r="G260" s="148">
        <v>12900</v>
      </c>
      <c r="H260" s="149" t="s">
        <v>100</v>
      </c>
      <c r="I260" s="143" t="s">
        <v>2217</v>
      </c>
    </row>
    <row r="261" spans="1:9" s="142" customFormat="1">
      <c r="A261" s="146">
        <v>3</v>
      </c>
      <c r="B261" s="144" t="s">
        <v>2219</v>
      </c>
      <c r="C261" s="145"/>
      <c r="D261" s="146">
        <v>2017</v>
      </c>
      <c r="E261" s="146">
        <v>2</v>
      </c>
      <c r="F261" s="147" t="s">
        <v>212</v>
      </c>
      <c r="G261" s="148">
        <v>24200</v>
      </c>
      <c r="H261" s="149" t="s">
        <v>100</v>
      </c>
      <c r="I261" s="143" t="s">
        <v>2217</v>
      </c>
    </row>
    <row r="262" spans="1:9" s="142" customFormat="1">
      <c r="A262" s="146">
        <v>4</v>
      </c>
      <c r="B262" s="144" t="s">
        <v>2220</v>
      </c>
      <c r="C262" s="145"/>
      <c r="D262" s="146">
        <v>2017</v>
      </c>
      <c r="E262" s="146">
        <v>1</v>
      </c>
      <c r="F262" s="147" t="s">
        <v>212</v>
      </c>
      <c r="G262" s="148">
        <v>10455</v>
      </c>
      <c r="H262" s="149" t="s">
        <v>100</v>
      </c>
      <c r="I262" s="143" t="s">
        <v>2217</v>
      </c>
    </row>
    <row r="263" spans="1:9" s="142" customFormat="1">
      <c r="A263" s="146">
        <v>5</v>
      </c>
      <c r="B263" s="144" t="s">
        <v>1301</v>
      </c>
      <c r="C263" s="145"/>
      <c r="D263" s="146">
        <v>2016</v>
      </c>
      <c r="E263" s="146">
        <v>1</v>
      </c>
      <c r="F263" s="147" t="s">
        <v>212</v>
      </c>
      <c r="G263" s="148">
        <v>3300</v>
      </c>
      <c r="H263" s="149" t="s">
        <v>100</v>
      </c>
      <c r="I263" s="143" t="s">
        <v>2217</v>
      </c>
    </row>
    <row r="264" spans="1:9" s="142" customFormat="1">
      <c r="A264" s="146">
        <v>6</v>
      </c>
      <c r="B264" s="144" t="s">
        <v>2221</v>
      </c>
      <c r="C264" s="145"/>
      <c r="D264" s="146">
        <v>2016</v>
      </c>
      <c r="E264" s="146">
        <v>1</v>
      </c>
      <c r="F264" s="147" t="s">
        <v>212</v>
      </c>
      <c r="G264" s="148">
        <v>975</v>
      </c>
      <c r="H264" s="149" t="s">
        <v>100</v>
      </c>
      <c r="I264" s="143" t="s">
        <v>2217</v>
      </c>
    </row>
    <row r="265" spans="1:9" s="142" customFormat="1">
      <c r="A265" s="146">
        <v>7</v>
      </c>
      <c r="B265" s="144" t="s">
        <v>2222</v>
      </c>
      <c r="C265" s="145"/>
      <c r="D265" s="146">
        <v>2016</v>
      </c>
      <c r="E265" s="146">
        <v>1</v>
      </c>
      <c r="F265" s="147" t="s">
        <v>212</v>
      </c>
      <c r="G265" s="148">
        <v>1100</v>
      </c>
      <c r="H265" s="149" t="s">
        <v>100</v>
      </c>
      <c r="I265" s="143" t="s">
        <v>2217</v>
      </c>
    </row>
    <row r="266" spans="1:9">
      <c r="A266" s="342">
        <v>12</v>
      </c>
      <c r="B266" s="99" t="s">
        <v>372</v>
      </c>
      <c r="C266" s="99"/>
      <c r="D266" s="100"/>
      <c r="E266" s="100"/>
      <c r="F266" s="99"/>
      <c r="G266" s="101"/>
      <c r="H266" s="100"/>
      <c r="I266" s="102"/>
    </row>
    <row r="267" spans="1:9">
      <c r="A267" s="55">
        <v>1</v>
      </c>
      <c r="B267" s="57" t="s">
        <v>1121</v>
      </c>
      <c r="C267" s="12"/>
      <c r="D267" s="55">
        <v>2016</v>
      </c>
      <c r="E267" s="55">
        <v>1</v>
      </c>
      <c r="F267" s="56" t="s">
        <v>212</v>
      </c>
      <c r="G267" s="49">
        <v>2429.27</v>
      </c>
      <c r="H267" s="67" t="s">
        <v>100</v>
      </c>
      <c r="I267" s="68"/>
    </row>
    <row r="268" spans="1:9">
      <c r="A268" s="55">
        <v>2</v>
      </c>
      <c r="B268" s="57" t="s">
        <v>1121</v>
      </c>
      <c r="C268" s="12"/>
      <c r="D268" s="55">
        <v>2016</v>
      </c>
      <c r="E268" s="55">
        <v>1</v>
      </c>
      <c r="F268" s="56" t="s">
        <v>212</v>
      </c>
      <c r="G268" s="49">
        <v>2429.27</v>
      </c>
      <c r="H268" s="67" t="s">
        <v>100</v>
      </c>
      <c r="I268" s="68"/>
    </row>
    <row r="269" spans="1:9">
      <c r="A269" s="55">
        <v>3</v>
      </c>
      <c r="B269" s="57" t="s">
        <v>1122</v>
      </c>
      <c r="C269" s="12"/>
      <c r="D269" s="55">
        <v>2016</v>
      </c>
      <c r="E269" s="55">
        <v>1</v>
      </c>
      <c r="F269" s="56" t="s">
        <v>212</v>
      </c>
      <c r="G269" s="49">
        <v>2494.31</v>
      </c>
      <c r="H269" s="67" t="s">
        <v>100</v>
      </c>
      <c r="I269" s="68"/>
    </row>
    <row r="270" spans="1:9">
      <c r="A270" s="55">
        <v>4</v>
      </c>
      <c r="B270" s="57" t="s">
        <v>1122</v>
      </c>
      <c r="C270" s="12"/>
      <c r="D270" s="55">
        <v>2016</v>
      </c>
      <c r="E270" s="55">
        <v>1</v>
      </c>
      <c r="F270" s="56" t="s">
        <v>212</v>
      </c>
      <c r="G270" s="49">
        <v>2494.31</v>
      </c>
      <c r="H270" s="67" t="s">
        <v>100</v>
      </c>
      <c r="I270" s="68"/>
    </row>
    <row r="271" spans="1:9">
      <c r="A271" s="55">
        <v>5</v>
      </c>
      <c r="B271" s="57" t="s">
        <v>1122</v>
      </c>
      <c r="C271" s="12"/>
      <c r="D271" s="55">
        <v>2016</v>
      </c>
      <c r="E271" s="55">
        <v>1</v>
      </c>
      <c r="F271" s="56" t="s">
        <v>212</v>
      </c>
      <c r="G271" s="49">
        <v>3226.01</v>
      </c>
      <c r="H271" s="67" t="s">
        <v>100</v>
      </c>
      <c r="I271" s="68"/>
    </row>
    <row r="272" spans="1:9">
      <c r="A272" s="55">
        <v>6</v>
      </c>
      <c r="B272" s="57" t="s">
        <v>1123</v>
      </c>
      <c r="C272" s="12"/>
      <c r="D272" s="55">
        <v>2016</v>
      </c>
      <c r="E272" s="55">
        <v>1</v>
      </c>
      <c r="F272" s="56" t="s">
        <v>212</v>
      </c>
      <c r="G272" s="49">
        <v>2461.79</v>
      </c>
      <c r="H272" s="67" t="s">
        <v>100</v>
      </c>
      <c r="I272" s="68"/>
    </row>
    <row r="273" spans="1:9">
      <c r="A273" s="55">
        <v>7</v>
      </c>
      <c r="B273" s="57" t="s">
        <v>1123</v>
      </c>
      <c r="C273" s="12"/>
      <c r="D273" s="55">
        <v>2016</v>
      </c>
      <c r="E273" s="55">
        <v>1</v>
      </c>
      <c r="F273" s="56" t="s">
        <v>212</v>
      </c>
      <c r="G273" s="49">
        <v>2461.79</v>
      </c>
      <c r="H273" s="67" t="s">
        <v>100</v>
      </c>
      <c r="I273" s="68"/>
    </row>
    <row r="274" spans="1:9">
      <c r="A274" s="55">
        <v>8</v>
      </c>
      <c r="B274" s="57" t="s">
        <v>1123</v>
      </c>
      <c r="C274" s="12"/>
      <c r="D274" s="55">
        <v>2016</v>
      </c>
      <c r="E274" s="55">
        <v>1</v>
      </c>
      <c r="F274" s="56" t="s">
        <v>212</v>
      </c>
      <c r="G274" s="49">
        <v>2461.79</v>
      </c>
      <c r="H274" s="67" t="s">
        <v>100</v>
      </c>
      <c r="I274" s="68"/>
    </row>
    <row r="275" spans="1:9">
      <c r="A275" s="55">
        <v>9</v>
      </c>
      <c r="B275" s="57" t="s">
        <v>1124</v>
      </c>
      <c r="C275" s="12"/>
      <c r="D275" s="55">
        <v>2016</v>
      </c>
      <c r="E275" s="55">
        <v>1</v>
      </c>
      <c r="F275" s="56" t="s">
        <v>212</v>
      </c>
      <c r="G275" s="49">
        <v>1890.24</v>
      </c>
      <c r="H275" s="67" t="s">
        <v>100</v>
      </c>
      <c r="I275" s="68"/>
    </row>
    <row r="276" spans="1:9">
      <c r="A276" s="55">
        <v>10</v>
      </c>
      <c r="B276" s="57" t="s">
        <v>1125</v>
      </c>
      <c r="C276" s="12"/>
      <c r="D276" s="55">
        <v>2016</v>
      </c>
      <c r="E276" s="55">
        <v>1</v>
      </c>
      <c r="F276" s="56" t="s">
        <v>212</v>
      </c>
      <c r="G276" s="49">
        <v>2426.83</v>
      </c>
      <c r="H276" s="67" t="s">
        <v>100</v>
      </c>
      <c r="I276" s="68"/>
    </row>
    <row r="277" spans="1:9">
      <c r="A277" s="55">
        <v>11</v>
      </c>
      <c r="B277" s="57" t="s">
        <v>1125</v>
      </c>
      <c r="C277" s="12"/>
      <c r="D277" s="55">
        <v>2016</v>
      </c>
      <c r="E277" s="55">
        <v>1</v>
      </c>
      <c r="F277" s="56" t="s">
        <v>212</v>
      </c>
      <c r="G277" s="49">
        <v>2426.83</v>
      </c>
      <c r="H277" s="67" t="s">
        <v>100</v>
      </c>
      <c r="I277" s="68"/>
    </row>
    <row r="278" spans="1:9">
      <c r="A278" s="55">
        <v>12</v>
      </c>
      <c r="B278" s="57" t="s">
        <v>1125</v>
      </c>
      <c r="C278" s="12"/>
      <c r="D278" s="55">
        <v>2016</v>
      </c>
      <c r="E278" s="55">
        <v>1</v>
      </c>
      <c r="F278" s="56" t="s">
        <v>212</v>
      </c>
      <c r="G278" s="49">
        <v>2426.83</v>
      </c>
      <c r="H278" s="67" t="s">
        <v>100</v>
      </c>
      <c r="I278" s="68"/>
    </row>
    <row r="279" spans="1:9">
      <c r="A279" s="55">
        <v>13</v>
      </c>
      <c r="B279" s="57" t="s">
        <v>1126</v>
      </c>
      <c r="C279" s="12"/>
      <c r="D279" s="55">
        <v>2016</v>
      </c>
      <c r="E279" s="55">
        <v>1</v>
      </c>
      <c r="F279" s="56" t="s">
        <v>212</v>
      </c>
      <c r="G279" s="49">
        <v>2585.37</v>
      </c>
      <c r="H279" s="67" t="s">
        <v>100</v>
      </c>
      <c r="I279" s="68"/>
    </row>
    <row r="280" spans="1:9">
      <c r="A280" s="55">
        <v>14</v>
      </c>
      <c r="B280" s="57" t="s">
        <v>1126</v>
      </c>
      <c r="C280" s="12"/>
      <c r="D280" s="55">
        <v>2016</v>
      </c>
      <c r="E280" s="55">
        <v>1</v>
      </c>
      <c r="F280" s="56" t="s">
        <v>212</v>
      </c>
      <c r="G280" s="49">
        <v>2585.37</v>
      </c>
      <c r="H280" s="67" t="s">
        <v>100</v>
      </c>
      <c r="I280" s="68"/>
    </row>
    <row r="281" spans="1:9">
      <c r="A281" s="55">
        <v>15</v>
      </c>
      <c r="B281" s="57" t="s">
        <v>1127</v>
      </c>
      <c r="C281" s="12"/>
      <c r="D281" s="55">
        <v>2016</v>
      </c>
      <c r="E281" s="55">
        <v>1</v>
      </c>
      <c r="F281" s="56" t="s">
        <v>212</v>
      </c>
      <c r="G281" s="49">
        <v>2577.23</v>
      </c>
      <c r="H281" s="67" t="s">
        <v>100</v>
      </c>
      <c r="I281" s="68"/>
    </row>
    <row r="282" spans="1:9">
      <c r="A282" s="55">
        <v>16</v>
      </c>
      <c r="B282" s="57" t="s">
        <v>1127</v>
      </c>
      <c r="C282" s="12"/>
      <c r="D282" s="55">
        <v>2016</v>
      </c>
      <c r="E282" s="55">
        <v>1</v>
      </c>
      <c r="F282" s="56" t="s">
        <v>212</v>
      </c>
      <c r="G282" s="49">
        <v>2577.2399999999998</v>
      </c>
      <c r="H282" s="67" t="s">
        <v>100</v>
      </c>
      <c r="I282" s="68"/>
    </row>
    <row r="283" spans="1:9">
      <c r="A283" s="55">
        <v>17</v>
      </c>
      <c r="B283" s="57" t="s">
        <v>1127</v>
      </c>
      <c r="C283" s="12"/>
      <c r="D283" s="55">
        <v>2016</v>
      </c>
      <c r="E283" s="55">
        <v>1</v>
      </c>
      <c r="F283" s="56" t="s">
        <v>212</v>
      </c>
      <c r="G283" s="49">
        <v>2577.2399999999998</v>
      </c>
      <c r="H283" s="67" t="s">
        <v>100</v>
      </c>
      <c r="I283" s="68"/>
    </row>
    <row r="284" spans="1:9">
      <c r="A284" s="55">
        <v>18</v>
      </c>
      <c r="B284" s="57" t="s">
        <v>1127</v>
      </c>
      <c r="C284" s="12"/>
      <c r="D284" s="55">
        <v>2016</v>
      </c>
      <c r="E284" s="55">
        <v>1</v>
      </c>
      <c r="F284" s="56" t="s">
        <v>212</v>
      </c>
      <c r="G284" s="49">
        <v>2577.2399999999998</v>
      </c>
      <c r="H284" s="67" t="s">
        <v>100</v>
      </c>
      <c r="I284" s="68"/>
    </row>
    <row r="285" spans="1:9">
      <c r="A285" s="55">
        <v>19</v>
      </c>
      <c r="B285" s="57" t="s">
        <v>1127</v>
      </c>
      <c r="C285" s="12"/>
      <c r="D285" s="55">
        <v>2016</v>
      </c>
      <c r="E285" s="55">
        <v>1</v>
      </c>
      <c r="F285" s="56" t="s">
        <v>212</v>
      </c>
      <c r="G285" s="49">
        <v>2577.2399999999998</v>
      </c>
      <c r="H285" s="67" t="s">
        <v>100</v>
      </c>
      <c r="I285" s="68"/>
    </row>
    <row r="286" spans="1:9">
      <c r="A286" s="55">
        <v>20</v>
      </c>
      <c r="B286" s="57" t="s">
        <v>1128</v>
      </c>
      <c r="C286" s="12"/>
      <c r="D286" s="55">
        <v>2017</v>
      </c>
      <c r="E286" s="55">
        <v>1</v>
      </c>
      <c r="F286" s="56" t="s">
        <v>212</v>
      </c>
      <c r="G286" s="49">
        <v>1990</v>
      </c>
      <c r="H286" s="67" t="s">
        <v>100</v>
      </c>
      <c r="I286" s="68"/>
    </row>
    <row r="287" spans="1:9">
      <c r="A287" s="55">
        <v>21</v>
      </c>
      <c r="B287" s="57" t="s">
        <v>1128</v>
      </c>
      <c r="C287" s="12"/>
      <c r="D287" s="55">
        <v>2017</v>
      </c>
      <c r="E287" s="55">
        <v>1</v>
      </c>
      <c r="F287" s="56" t="s">
        <v>212</v>
      </c>
      <c r="G287" s="49">
        <v>1990</v>
      </c>
      <c r="H287" s="67" t="s">
        <v>100</v>
      </c>
      <c r="I287" s="68"/>
    </row>
    <row r="288" spans="1:9">
      <c r="A288" s="55">
        <v>22</v>
      </c>
      <c r="B288" s="57" t="s">
        <v>1128</v>
      </c>
      <c r="C288" s="12"/>
      <c r="D288" s="55">
        <v>2017</v>
      </c>
      <c r="E288" s="55">
        <v>1</v>
      </c>
      <c r="F288" s="56" t="s">
        <v>212</v>
      </c>
      <c r="G288" s="49">
        <v>1990</v>
      </c>
      <c r="H288" s="67" t="s">
        <v>100</v>
      </c>
      <c r="I288" s="68"/>
    </row>
    <row r="289" spans="1:9">
      <c r="A289" s="55">
        <v>23</v>
      </c>
      <c r="B289" s="57" t="s">
        <v>1128</v>
      </c>
      <c r="C289" s="12"/>
      <c r="D289" s="55">
        <v>2017</v>
      </c>
      <c r="E289" s="55">
        <v>1</v>
      </c>
      <c r="F289" s="56" t="s">
        <v>212</v>
      </c>
      <c r="G289" s="49">
        <v>1990</v>
      </c>
      <c r="H289" s="67" t="s">
        <v>100</v>
      </c>
      <c r="I289" s="68"/>
    </row>
    <row r="290" spans="1:9">
      <c r="A290" s="55">
        <v>24</v>
      </c>
      <c r="B290" s="57" t="s">
        <v>1128</v>
      </c>
      <c r="C290" s="12"/>
      <c r="D290" s="55">
        <v>2017</v>
      </c>
      <c r="E290" s="55">
        <v>1</v>
      </c>
      <c r="F290" s="56" t="s">
        <v>212</v>
      </c>
      <c r="G290" s="49">
        <v>1990</v>
      </c>
      <c r="H290" s="67" t="s">
        <v>100</v>
      </c>
      <c r="I290" s="68"/>
    </row>
    <row r="291" spans="1:9">
      <c r="A291" s="55">
        <v>25</v>
      </c>
      <c r="B291" s="57" t="s">
        <v>1129</v>
      </c>
      <c r="C291" s="12"/>
      <c r="D291" s="55">
        <v>2017</v>
      </c>
      <c r="E291" s="55">
        <v>1</v>
      </c>
      <c r="F291" s="56" t="s">
        <v>212</v>
      </c>
      <c r="G291" s="49">
        <v>4673.17</v>
      </c>
      <c r="H291" s="67" t="s">
        <v>100</v>
      </c>
      <c r="I291" s="68"/>
    </row>
    <row r="292" spans="1:9">
      <c r="A292" s="55">
        <v>26</v>
      </c>
      <c r="B292" s="57" t="s">
        <v>1130</v>
      </c>
      <c r="C292" s="12"/>
      <c r="D292" s="55">
        <v>2017</v>
      </c>
      <c r="E292" s="55">
        <v>14</v>
      </c>
      <c r="F292" s="56" t="s">
        <v>212</v>
      </c>
      <c r="G292" s="49">
        <v>5009.76</v>
      </c>
      <c r="H292" s="67" t="s">
        <v>100</v>
      </c>
      <c r="I292" s="68"/>
    </row>
    <row r="293" spans="1:9">
      <c r="A293" s="55">
        <v>27</v>
      </c>
      <c r="B293" s="57" t="s">
        <v>1131</v>
      </c>
      <c r="C293" s="12"/>
      <c r="D293" s="55">
        <v>2018</v>
      </c>
      <c r="E293" s="55">
        <v>1</v>
      </c>
      <c r="F293" s="56" t="s">
        <v>212</v>
      </c>
      <c r="G293" s="49">
        <v>2894.31</v>
      </c>
      <c r="H293" s="67" t="s">
        <v>100</v>
      </c>
      <c r="I293" s="68"/>
    </row>
    <row r="294" spans="1:9">
      <c r="A294" s="55">
        <v>28</v>
      </c>
      <c r="B294" s="57" t="s">
        <v>1132</v>
      </c>
      <c r="C294" s="12"/>
      <c r="D294" s="55">
        <v>2018</v>
      </c>
      <c r="E294" s="55">
        <v>1</v>
      </c>
      <c r="F294" s="56" t="s">
        <v>212</v>
      </c>
      <c r="G294" s="49">
        <v>2138.21</v>
      </c>
      <c r="H294" s="67" t="s">
        <v>100</v>
      </c>
      <c r="I294" s="68"/>
    </row>
    <row r="295" spans="1:9">
      <c r="A295" s="55">
        <v>29</v>
      </c>
      <c r="B295" s="57" t="s">
        <v>1132</v>
      </c>
      <c r="C295" s="12"/>
      <c r="D295" s="55">
        <v>2018</v>
      </c>
      <c r="E295" s="55">
        <v>1</v>
      </c>
      <c r="F295" s="56" t="s">
        <v>212</v>
      </c>
      <c r="G295" s="49">
        <v>2138.21</v>
      </c>
      <c r="H295" s="67" t="s">
        <v>100</v>
      </c>
      <c r="I295" s="68"/>
    </row>
    <row r="296" spans="1:9">
      <c r="A296" s="55">
        <v>30</v>
      </c>
      <c r="B296" s="57" t="s">
        <v>1133</v>
      </c>
      <c r="C296" s="12"/>
      <c r="D296" s="55">
        <v>2019</v>
      </c>
      <c r="E296" s="55">
        <v>1</v>
      </c>
      <c r="F296" s="56" t="s">
        <v>212</v>
      </c>
      <c r="G296" s="49">
        <v>2210.16</v>
      </c>
      <c r="H296" s="67" t="s">
        <v>100</v>
      </c>
      <c r="I296" s="68"/>
    </row>
    <row r="297" spans="1:9">
      <c r="A297" s="55">
        <v>31</v>
      </c>
      <c r="B297" s="57" t="s">
        <v>1133</v>
      </c>
      <c r="C297" s="12"/>
      <c r="D297" s="55">
        <v>2019</v>
      </c>
      <c r="E297" s="55">
        <v>1</v>
      </c>
      <c r="F297" s="56" t="s">
        <v>212</v>
      </c>
      <c r="G297" s="49">
        <v>2210</v>
      </c>
      <c r="H297" s="67" t="s">
        <v>100</v>
      </c>
      <c r="I297" s="68"/>
    </row>
    <row r="298" spans="1:9">
      <c r="A298" s="55">
        <v>32</v>
      </c>
      <c r="B298" s="57" t="s">
        <v>1134</v>
      </c>
      <c r="C298" s="12"/>
      <c r="D298" s="55">
        <v>2019</v>
      </c>
      <c r="E298" s="55">
        <v>1</v>
      </c>
      <c r="F298" s="56" t="s">
        <v>212</v>
      </c>
      <c r="G298" s="49">
        <v>14473</v>
      </c>
      <c r="H298" s="67" t="s">
        <v>100</v>
      </c>
      <c r="I298" s="68"/>
    </row>
    <row r="299" spans="1:9">
      <c r="A299" s="55">
        <v>33</v>
      </c>
      <c r="B299" s="57" t="s">
        <v>1135</v>
      </c>
      <c r="C299" s="12"/>
      <c r="D299" s="55">
        <v>2020</v>
      </c>
      <c r="E299" s="55">
        <v>1</v>
      </c>
      <c r="F299" s="56" t="s">
        <v>212</v>
      </c>
      <c r="G299" s="49">
        <v>2453.27</v>
      </c>
      <c r="H299" s="67" t="s">
        <v>100</v>
      </c>
      <c r="I299" s="68"/>
    </row>
    <row r="300" spans="1:9">
      <c r="A300" s="55">
        <v>34</v>
      </c>
      <c r="B300" s="57" t="s">
        <v>1140</v>
      </c>
      <c r="C300" s="12"/>
      <c r="D300" s="55">
        <v>2016</v>
      </c>
      <c r="E300" s="55">
        <v>1</v>
      </c>
      <c r="F300" s="56" t="s">
        <v>212</v>
      </c>
      <c r="G300" s="49">
        <v>841.46</v>
      </c>
      <c r="H300" s="67" t="s">
        <v>100</v>
      </c>
      <c r="I300" s="68"/>
    </row>
    <row r="301" spans="1:9">
      <c r="A301" s="55">
        <v>35</v>
      </c>
      <c r="B301" s="57" t="s">
        <v>1140</v>
      </c>
      <c r="C301" s="12"/>
      <c r="D301" s="55">
        <v>2016</v>
      </c>
      <c r="E301" s="55">
        <v>1</v>
      </c>
      <c r="F301" s="56" t="s">
        <v>212</v>
      </c>
      <c r="G301" s="49">
        <v>841.46</v>
      </c>
      <c r="H301" s="67" t="s">
        <v>100</v>
      </c>
      <c r="I301" s="68"/>
    </row>
    <row r="302" spans="1:9">
      <c r="A302" s="55">
        <v>36</v>
      </c>
      <c r="B302" s="57" t="s">
        <v>1140</v>
      </c>
      <c r="C302" s="12"/>
      <c r="D302" s="55">
        <v>2016</v>
      </c>
      <c r="E302" s="55">
        <v>1</v>
      </c>
      <c r="F302" s="56" t="s">
        <v>212</v>
      </c>
      <c r="G302" s="49">
        <v>893.5</v>
      </c>
      <c r="H302" s="67" t="s">
        <v>100</v>
      </c>
      <c r="I302" s="68"/>
    </row>
    <row r="303" spans="1:9">
      <c r="A303" s="55">
        <v>37</v>
      </c>
      <c r="B303" s="57" t="s">
        <v>1140</v>
      </c>
      <c r="C303" s="12"/>
      <c r="D303" s="55">
        <v>2016</v>
      </c>
      <c r="E303" s="55">
        <v>1</v>
      </c>
      <c r="F303" s="56" t="s">
        <v>212</v>
      </c>
      <c r="G303" s="49">
        <v>893.5</v>
      </c>
      <c r="H303" s="67" t="s">
        <v>100</v>
      </c>
      <c r="I303" s="68"/>
    </row>
    <row r="304" spans="1:9">
      <c r="A304" s="55">
        <v>38</v>
      </c>
      <c r="B304" s="57" t="s">
        <v>1140</v>
      </c>
      <c r="C304" s="12"/>
      <c r="D304" s="55">
        <v>2016</v>
      </c>
      <c r="E304" s="55">
        <v>1</v>
      </c>
      <c r="F304" s="56" t="s">
        <v>212</v>
      </c>
      <c r="G304" s="49">
        <v>893.5</v>
      </c>
      <c r="H304" s="67" t="s">
        <v>100</v>
      </c>
      <c r="I304" s="68"/>
    </row>
    <row r="305" spans="1:9">
      <c r="A305" s="55">
        <v>39</v>
      </c>
      <c r="B305" s="57" t="s">
        <v>1141</v>
      </c>
      <c r="C305" s="12"/>
      <c r="D305" s="55">
        <v>2016</v>
      </c>
      <c r="E305" s="55">
        <v>1</v>
      </c>
      <c r="F305" s="56" t="s">
        <v>212</v>
      </c>
      <c r="G305" s="49">
        <v>1537.77</v>
      </c>
      <c r="H305" s="67" t="s">
        <v>100</v>
      </c>
      <c r="I305" s="68"/>
    </row>
    <row r="306" spans="1:9">
      <c r="A306" s="55">
        <v>40</v>
      </c>
      <c r="B306" s="57" t="s">
        <v>1141</v>
      </c>
      <c r="C306" s="12"/>
      <c r="D306" s="55">
        <v>2016</v>
      </c>
      <c r="E306" s="55">
        <v>1</v>
      </c>
      <c r="F306" s="56" t="s">
        <v>212</v>
      </c>
      <c r="G306" s="49">
        <v>1537.77</v>
      </c>
      <c r="H306" s="67" t="s">
        <v>100</v>
      </c>
      <c r="I306" s="68"/>
    </row>
    <row r="307" spans="1:9">
      <c r="A307" s="55">
        <v>41</v>
      </c>
      <c r="B307" s="57" t="s">
        <v>1141</v>
      </c>
      <c r="C307" s="12"/>
      <c r="D307" s="55">
        <v>2016</v>
      </c>
      <c r="E307" s="55">
        <v>1</v>
      </c>
      <c r="F307" s="56" t="s">
        <v>212</v>
      </c>
      <c r="G307" s="49">
        <v>1537.77</v>
      </c>
      <c r="H307" s="67" t="s">
        <v>100</v>
      </c>
      <c r="I307" s="68"/>
    </row>
    <row r="308" spans="1:9">
      <c r="A308" s="55">
        <v>42</v>
      </c>
      <c r="B308" s="57" t="s">
        <v>1142</v>
      </c>
      <c r="C308" s="12"/>
      <c r="D308" s="55">
        <v>2016</v>
      </c>
      <c r="E308" s="55">
        <v>1</v>
      </c>
      <c r="F308" s="56" t="s">
        <v>212</v>
      </c>
      <c r="G308" s="49">
        <v>1048.78</v>
      </c>
      <c r="H308" s="67" t="s">
        <v>100</v>
      </c>
      <c r="I308" s="68"/>
    </row>
    <row r="309" spans="1:9">
      <c r="A309" s="55">
        <v>43</v>
      </c>
      <c r="B309" s="57" t="s">
        <v>1143</v>
      </c>
      <c r="C309" s="12"/>
      <c r="D309" s="55">
        <v>2017</v>
      </c>
      <c r="E309" s="55">
        <v>1</v>
      </c>
      <c r="F309" s="56" t="s">
        <v>212</v>
      </c>
      <c r="G309" s="49">
        <v>1987.8</v>
      </c>
      <c r="H309" s="67" t="s">
        <v>100</v>
      </c>
      <c r="I309" s="68"/>
    </row>
    <row r="310" spans="1:9">
      <c r="A310" s="55">
        <v>44</v>
      </c>
      <c r="B310" s="57" t="s">
        <v>1144</v>
      </c>
      <c r="C310" s="12"/>
      <c r="D310" s="55">
        <v>2017</v>
      </c>
      <c r="E310" s="55">
        <v>1</v>
      </c>
      <c r="F310" s="56" t="s">
        <v>212</v>
      </c>
      <c r="G310" s="49">
        <v>1987.8</v>
      </c>
      <c r="H310" s="67" t="s">
        <v>100</v>
      </c>
      <c r="I310" s="68"/>
    </row>
    <row r="311" spans="1:9">
      <c r="A311" s="55">
        <v>45</v>
      </c>
      <c r="B311" s="57" t="s">
        <v>1144</v>
      </c>
      <c r="C311" s="12"/>
      <c r="D311" s="55">
        <v>2017</v>
      </c>
      <c r="E311" s="55">
        <v>1</v>
      </c>
      <c r="F311" s="56" t="s">
        <v>212</v>
      </c>
      <c r="G311" s="49">
        <v>1987.81</v>
      </c>
      <c r="H311" s="67" t="s">
        <v>100</v>
      </c>
      <c r="I311" s="68"/>
    </row>
    <row r="312" spans="1:9">
      <c r="A312" s="55">
        <v>46</v>
      </c>
      <c r="B312" s="57" t="s">
        <v>1143</v>
      </c>
      <c r="C312" s="12"/>
      <c r="D312" s="55">
        <v>2017</v>
      </c>
      <c r="E312" s="55">
        <v>1</v>
      </c>
      <c r="F312" s="56" t="s">
        <v>212</v>
      </c>
      <c r="G312" s="49">
        <v>2073.17</v>
      </c>
      <c r="H312" s="67" t="s">
        <v>100</v>
      </c>
      <c r="I312" s="68"/>
    </row>
    <row r="313" spans="1:9">
      <c r="A313" s="55">
        <v>47</v>
      </c>
      <c r="B313" s="57" t="s">
        <v>1145</v>
      </c>
      <c r="C313" s="12"/>
      <c r="D313" s="55">
        <v>2018</v>
      </c>
      <c r="E313" s="55">
        <v>1</v>
      </c>
      <c r="F313" s="56" t="s">
        <v>212</v>
      </c>
      <c r="G313" s="49">
        <v>1300.81</v>
      </c>
      <c r="H313" s="67" t="s">
        <v>100</v>
      </c>
      <c r="I313" s="68"/>
    </row>
    <row r="314" spans="1:9">
      <c r="A314" s="55">
        <v>48</v>
      </c>
      <c r="B314" s="57" t="s">
        <v>1142</v>
      </c>
      <c r="C314" s="12"/>
      <c r="D314" s="55">
        <v>2019</v>
      </c>
      <c r="E314" s="55">
        <v>1</v>
      </c>
      <c r="F314" s="56" t="s">
        <v>212</v>
      </c>
      <c r="G314" s="49">
        <v>1869.11</v>
      </c>
      <c r="H314" s="67" t="s">
        <v>100</v>
      </c>
      <c r="I314" s="68"/>
    </row>
    <row r="315" spans="1:9">
      <c r="A315" s="55">
        <v>49</v>
      </c>
      <c r="B315" s="57" t="s">
        <v>2222</v>
      </c>
      <c r="C315" s="12"/>
      <c r="D315" s="55">
        <v>2019</v>
      </c>
      <c r="E315" s="55">
        <v>1</v>
      </c>
      <c r="F315" s="56" t="s">
        <v>212</v>
      </c>
      <c r="G315" s="49">
        <v>527.64</v>
      </c>
      <c r="H315" s="67" t="s">
        <v>100</v>
      </c>
      <c r="I315" s="68"/>
    </row>
    <row r="316" spans="1:9">
      <c r="A316" s="55">
        <v>50</v>
      </c>
      <c r="B316" s="57" t="s">
        <v>1146</v>
      </c>
      <c r="C316" s="12"/>
      <c r="D316" s="55">
        <v>2019</v>
      </c>
      <c r="E316" s="55">
        <v>1</v>
      </c>
      <c r="F316" s="56" t="s">
        <v>212</v>
      </c>
      <c r="G316" s="49">
        <v>2580</v>
      </c>
      <c r="H316" s="67" t="s">
        <v>100</v>
      </c>
      <c r="I316" s="68"/>
    </row>
    <row r="317" spans="1:9">
      <c r="A317" s="55">
        <v>51</v>
      </c>
      <c r="B317" s="57" t="s">
        <v>1142</v>
      </c>
      <c r="C317" s="12"/>
      <c r="D317" s="55">
        <v>2019</v>
      </c>
      <c r="E317" s="55">
        <v>1</v>
      </c>
      <c r="F317" s="56" t="s">
        <v>212</v>
      </c>
      <c r="G317" s="49">
        <v>1373.98</v>
      </c>
      <c r="H317" s="67" t="s">
        <v>100</v>
      </c>
      <c r="I317" s="68"/>
    </row>
    <row r="318" spans="1:9">
      <c r="A318" s="55">
        <v>52</v>
      </c>
      <c r="B318" s="57" t="s">
        <v>1142</v>
      </c>
      <c r="C318" s="12"/>
      <c r="D318" s="55">
        <v>2019</v>
      </c>
      <c r="E318" s="55">
        <v>1</v>
      </c>
      <c r="F318" s="56" t="s">
        <v>212</v>
      </c>
      <c r="G318" s="49">
        <v>1378.98</v>
      </c>
      <c r="H318" s="67" t="s">
        <v>100</v>
      </c>
      <c r="I318" s="68"/>
    </row>
    <row r="319" spans="1:9">
      <c r="A319" s="55">
        <v>53</v>
      </c>
      <c r="B319" s="57" t="s">
        <v>1142</v>
      </c>
      <c r="C319" s="12"/>
      <c r="D319" s="55">
        <v>2019</v>
      </c>
      <c r="E319" s="55">
        <v>1</v>
      </c>
      <c r="F319" s="56" t="s">
        <v>212</v>
      </c>
      <c r="G319" s="49">
        <v>1373.99</v>
      </c>
      <c r="H319" s="67" t="s">
        <v>100</v>
      </c>
      <c r="I319" s="68"/>
    </row>
    <row r="320" spans="1:9">
      <c r="A320" s="55">
        <v>54</v>
      </c>
      <c r="B320" s="57" t="s">
        <v>1142</v>
      </c>
      <c r="C320" s="12"/>
      <c r="D320" s="55">
        <v>2019</v>
      </c>
      <c r="E320" s="55">
        <v>1</v>
      </c>
      <c r="F320" s="56" t="s">
        <v>212</v>
      </c>
      <c r="G320" s="49">
        <v>2926.02</v>
      </c>
      <c r="H320" s="67" t="s">
        <v>100</v>
      </c>
      <c r="I320" s="68"/>
    </row>
    <row r="321" spans="1:9">
      <c r="A321" s="55">
        <v>55</v>
      </c>
      <c r="B321" s="57" t="s">
        <v>1136</v>
      </c>
      <c r="C321" s="12"/>
      <c r="D321" s="55">
        <v>2016</v>
      </c>
      <c r="E321" s="55">
        <v>1</v>
      </c>
      <c r="F321" s="56" t="s">
        <v>187</v>
      </c>
      <c r="G321" s="49">
        <v>2886.18</v>
      </c>
      <c r="H321" s="67" t="s">
        <v>100</v>
      </c>
      <c r="I321" s="68"/>
    </row>
    <row r="322" spans="1:9">
      <c r="A322" s="55">
        <v>56</v>
      </c>
      <c r="B322" s="57" t="s">
        <v>1136</v>
      </c>
      <c r="C322" s="12"/>
      <c r="D322" s="55">
        <v>2016</v>
      </c>
      <c r="E322" s="55">
        <v>1</v>
      </c>
      <c r="F322" s="56" t="s">
        <v>187</v>
      </c>
      <c r="G322" s="49">
        <v>2967.48</v>
      </c>
      <c r="H322" s="67" t="s">
        <v>100</v>
      </c>
      <c r="I322" s="68"/>
    </row>
    <row r="323" spans="1:9">
      <c r="A323" s="55">
        <v>57</v>
      </c>
      <c r="B323" s="57" t="s">
        <v>1137</v>
      </c>
      <c r="C323" s="12"/>
      <c r="D323" s="55">
        <v>2016</v>
      </c>
      <c r="E323" s="55">
        <v>1</v>
      </c>
      <c r="F323" s="56" t="s">
        <v>187</v>
      </c>
      <c r="G323" s="49">
        <v>1764.23</v>
      </c>
      <c r="H323" s="67" t="s">
        <v>100</v>
      </c>
      <c r="I323" s="68"/>
    </row>
    <row r="324" spans="1:9">
      <c r="A324" s="55">
        <v>58</v>
      </c>
      <c r="B324" s="57" t="s">
        <v>1138</v>
      </c>
      <c r="C324" s="12"/>
      <c r="D324" s="55">
        <v>2016</v>
      </c>
      <c r="E324" s="55">
        <v>1</v>
      </c>
      <c r="F324" s="56" t="s">
        <v>187</v>
      </c>
      <c r="G324" s="49">
        <v>2438.21</v>
      </c>
      <c r="H324" s="67" t="s">
        <v>100</v>
      </c>
      <c r="I324" s="68"/>
    </row>
    <row r="325" spans="1:9">
      <c r="A325" s="55">
        <v>59</v>
      </c>
      <c r="B325" s="57" t="s">
        <v>1139</v>
      </c>
      <c r="C325" s="12"/>
      <c r="D325" s="55">
        <v>2016</v>
      </c>
      <c r="E325" s="55">
        <v>1</v>
      </c>
      <c r="F325" s="56" t="s">
        <v>187</v>
      </c>
      <c r="G325" s="49">
        <v>2837.4</v>
      </c>
      <c r="H325" s="67" t="s">
        <v>100</v>
      </c>
      <c r="I325" s="68"/>
    </row>
    <row r="326" spans="1:9" s="142" customFormat="1">
      <c r="A326" s="343">
        <v>13</v>
      </c>
      <c r="B326" s="138" t="s">
        <v>2223</v>
      </c>
      <c r="C326" s="138"/>
      <c r="D326" s="139"/>
      <c r="E326" s="139"/>
      <c r="F326" s="138"/>
      <c r="G326" s="140"/>
      <c r="H326" s="139"/>
      <c r="I326" s="141"/>
    </row>
    <row r="327" spans="1:9" s="142" customFormat="1">
      <c r="A327" s="195">
        <v>1</v>
      </c>
      <c r="B327" s="259" t="s">
        <v>1301</v>
      </c>
      <c r="C327" s="198"/>
      <c r="D327" s="195">
        <v>2018</v>
      </c>
      <c r="E327" s="195"/>
      <c r="F327" s="56" t="s">
        <v>212</v>
      </c>
      <c r="G327" s="196">
        <v>1479</v>
      </c>
      <c r="H327" s="67" t="s">
        <v>100</v>
      </c>
      <c r="I327" s="68" t="s">
        <v>1839</v>
      </c>
    </row>
    <row r="328" spans="1:9" s="142" customFormat="1">
      <c r="A328" s="195">
        <v>2</v>
      </c>
      <c r="B328" s="259" t="s">
        <v>2224</v>
      </c>
      <c r="C328" s="198"/>
      <c r="D328" s="195">
        <v>2018</v>
      </c>
      <c r="E328" s="195"/>
      <c r="F328" s="56" t="s">
        <v>212</v>
      </c>
      <c r="G328" s="196">
        <v>2092.46</v>
      </c>
      <c r="H328" s="67" t="s">
        <v>100</v>
      </c>
      <c r="I328" s="68" t="s">
        <v>1839</v>
      </c>
    </row>
    <row r="329" spans="1:9" s="142" customFormat="1">
      <c r="A329" s="195">
        <v>3</v>
      </c>
      <c r="B329" s="259" t="s">
        <v>1301</v>
      </c>
      <c r="C329" s="198"/>
      <c r="D329" s="195">
        <v>2019</v>
      </c>
      <c r="E329" s="195"/>
      <c r="F329" s="56" t="s">
        <v>212</v>
      </c>
      <c r="G329" s="196">
        <v>1500</v>
      </c>
      <c r="H329" s="67" t="s">
        <v>100</v>
      </c>
      <c r="I329" s="68" t="s">
        <v>1839</v>
      </c>
    </row>
    <row r="330" spans="1:9" s="142" customFormat="1">
      <c r="A330" s="195">
        <v>4</v>
      </c>
      <c r="B330" s="259" t="s">
        <v>1301</v>
      </c>
      <c r="C330" s="198"/>
      <c r="D330" s="195">
        <v>2020</v>
      </c>
      <c r="E330" s="195"/>
      <c r="F330" s="56" t="s">
        <v>212</v>
      </c>
      <c r="G330" s="196">
        <v>1000</v>
      </c>
      <c r="H330" s="67" t="s">
        <v>100</v>
      </c>
      <c r="I330" s="68" t="s">
        <v>1839</v>
      </c>
    </row>
    <row r="331" spans="1:9" s="142" customFormat="1">
      <c r="A331" s="195">
        <v>5</v>
      </c>
      <c r="B331" s="259" t="s">
        <v>2225</v>
      </c>
      <c r="C331" s="198"/>
      <c r="D331" s="195">
        <v>2018</v>
      </c>
      <c r="E331" s="195"/>
      <c r="F331" s="56" t="s">
        <v>187</v>
      </c>
      <c r="G331" s="196">
        <v>1599</v>
      </c>
      <c r="H331" s="67" t="s">
        <v>100</v>
      </c>
      <c r="I331" s="68" t="s">
        <v>1839</v>
      </c>
    </row>
    <row r="332" spans="1:9" s="142" customFormat="1">
      <c r="A332" s="343">
        <v>14</v>
      </c>
      <c r="B332" s="138" t="s">
        <v>563</v>
      </c>
      <c r="C332" s="138"/>
      <c r="D332" s="139"/>
      <c r="E332" s="139"/>
      <c r="F332" s="138"/>
      <c r="G332" s="140"/>
      <c r="H332" s="139"/>
      <c r="I332" s="141"/>
    </row>
    <row r="333" spans="1:9" s="142" customFormat="1">
      <c r="A333" s="146">
        <v>1</v>
      </c>
      <c r="B333" s="144" t="s">
        <v>2226</v>
      </c>
      <c r="C333" s="145" t="s">
        <v>2227</v>
      </c>
      <c r="D333" s="146">
        <v>2016</v>
      </c>
      <c r="E333" s="146">
        <v>1</v>
      </c>
      <c r="F333" s="147" t="s">
        <v>212</v>
      </c>
      <c r="G333" s="148">
        <v>12000</v>
      </c>
      <c r="H333" s="149" t="s">
        <v>100</v>
      </c>
      <c r="I333" s="143" t="s">
        <v>2228</v>
      </c>
    </row>
    <row r="334" spans="1:9" s="142" customFormat="1">
      <c r="A334" s="146">
        <v>2</v>
      </c>
      <c r="B334" s="144" t="s">
        <v>2229</v>
      </c>
      <c r="C334" s="145" t="s">
        <v>2230</v>
      </c>
      <c r="D334" s="146">
        <v>2016</v>
      </c>
      <c r="E334" s="146">
        <v>1</v>
      </c>
      <c r="F334" s="147" t="s">
        <v>212</v>
      </c>
      <c r="G334" s="148">
        <v>3198</v>
      </c>
      <c r="H334" s="149" t="s">
        <v>100</v>
      </c>
      <c r="I334" s="143" t="s">
        <v>2231</v>
      </c>
    </row>
    <row r="335" spans="1:9" s="142" customFormat="1">
      <c r="A335" s="146">
        <v>3</v>
      </c>
      <c r="B335" s="144" t="s">
        <v>2232</v>
      </c>
      <c r="C335" s="145" t="s">
        <v>2233</v>
      </c>
      <c r="D335" s="146">
        <v>2016</v>
      </c>
      <c r="E335" s="146">
        <v>3</v>
      </c>
      <c r="F335" s="147" t="s">
        <v>212</v>
      </c>
      <c r="G335" s="148">
        <v>5451</v>
      </c>
      <c r="H335" s="149" t="s">
        <v>100</v>
      </c>
      <c r="I335" s="143" t="s">
        <v>2231</v>
      </c>
    </row>
    <row r="336" spans="1:9" s="142" customFormat="1">
      <c r="A336" s="146">
        <v>4</v>
      </c>
      <c r="B336" s="144" t="s">
        <v>1997</v>
      </c>
      <c r="C336" s="145" t="s">
        <v>2234</v>
      </c>
      <c r="D336" s="146">
        <v>2016</v>
      </c>
      <c r="E336" s="146">
        <v>3</v>
      </c>
      <c r="F336" s="147" t="s">
        <v>212</v>
      </c>
      <c r="G336" s="148">
        <v>942</v>
      </c>
      <c r="H336" s="149" t="s">
        <v>100</v>
      </c>
      <c r="I336" s="143" t="s">
        <v>2231</v>
      </c>
    </row>
    <row r="337" spans="1:9" s="142" customFormat="1">
      <c r="A337" s="146">
        <v>5</v>
      </c>
      <c r="B337" s="144" t="s">
        <v>2235</v>
      </c>
      <c r="C337" s="145" t="s">
        <v>2236</v>
      </c>
      <c r="D337" s="146">
        <v>2016</v>
      </c>
      <c r="E337" s="146">
        <v>1</v>
      </c>
      <c r="F337" s="147" t="s">
        <v>212</v>
      </c>
      <c r="G337" s="148">
        <v>2600</v>
      </c>
      <c r="H337" s="149" t="s">
        <v>100</v>
      </c>
      <c r="I337" s="143" t="s">
        <v>2231</v>
      </c>
    </row>
    <row r="338" spans="1:9" s="142" customFormat="1">
      <c r="A338" s="146">
        <v>6</v>
      </c>
      <c r="B338" s="144" t="s">
        <v>2222</v>
      </c>
      <c r="C338" s="145" t="s">
        <v>2237</v>
      </c>
      <c r="D338" s="146">
        <v>2019</v>
      </c>
      <c r="E338" s="146">
        <v>1</v>
      </c>
      <c r="F338" s="147" t="s">
        <v>212</v>
      </c>
      <c r="G338" s="148">
        <v>1046</v>
      </c>
      <c r="H338" s="149" t="s">
        <v>100</v>
      </c>
      <c r="I338" s="143" t="s">
        <v>2231</v>
      </c>
    </row>
    <row r="339" spans="1:9" s="142" customFormat="1">
      <c r="A339" s="146">
        <v>7</v>
      </c>
      <c r="B339" s="144" t="s">
        <v>2238</v>
      </c>
      <c r="C339" s="145" t="s">
        <v>2239</v>
      </c>
      <c r="D339" s="146">
        <v>2019</v>
      </c>
      <c r="E339" s="146">
        <v>3</v>
      </c>
      <c r="F339" s="147" t="s">
        <v>212</v>
      </c>
      <c r="G339" s="148">
        <v>5398.53</v>
      </c>
      <c r="H339" s="149" t="s">
        <v>100</v>
      </c>
      <c r="I339" s="143" t="s">
        <v>2231</v>
      </c>
    </row>
    <row r="340" spans="1:9" s="142" customFormat="1">
      <c r="A340" s="146">
        <v>8</v>
      </c>
      <c r="B340" s="144" t="s">
        <v>2240</v>
      </c>
      <c r="C340" s="145" t="s">
        <v>2241</v>
      </c>
      <c r="D340" s="146">
        <v>2018</v>
      </c>
      <c r="E340" s="146">
        <v>1</v>
      </c>
      <c r="F340" s="147" t="s">
        <v>212</v>
      </c>
      <c r="G340" s="148">
        <v>4989.47</v>
      </c>
      <c r="H340" s="149" t="s">
        <v>100</v>
      </c>
      <c r="I340" s="143" t="s">
        <v>2242</v>
      </c>
    </row>
    <row r="341" spans="1:9" s="142" customFormat="1">
      <c r="A341" s="146">
        <v>9</v>
      </c>
      <c r="B341" s="144" t="s">
        <v>782</v>
      </c>
      <c r="C341" s="145" t="s">
        <v>2243</v>
      </c>
      <c r="D341" s="146">
        <v>2018</v>
      </c>
      <c r="E341" s="146">
        <v>1</v>
      </c>
      <c r="F341" s="147" t="s">
        <v>212</v>
      </c>
      <c r="G341" s="148">
        <v>3675.14</v>
      </c>
      <c r="H341" s="149" t="s">
        <v>100</v>
      </c>
      <c r="I341" s="143" t="s">
        <v>2242</v>
      </c>
    </row>
    <row r="342" spans="1:9" s="142" customFormat="1">
      <c r="A342" s="146">
        <v>10</v>
      </c>
      <c r="B342" s="144" t="s">
        <v>782</v>
      </c>
      <c r="C342" s="145" t="s">
        <v>2244</v>
      </c>
      <c r="D342" s="146">
        <v>2018</v>
      </c>
      <c r="E342" s="146">
        <v>1</v>
      </c>
      <c r="F342" s="147" t="s">
        <v>212</v>
      </c>
      <c r="G342" s="148">
        <v>3675.14</v>
      </c>
      <c r="H342" s="149" t="s">
        <v>100</v>
      </c>
      <c r="I342" s="143" t="s">
        <v>2242</v>
      </c>
    </row>
    <row r="343" spans="1:9" s="142" customFormat="1">
      <c r="A343" s="146">
        <v>11</v>
      </c>
      <c r="B343" s="144" t="s">
        <v>2245</v>
      </c>
      <c r="C343" s="145" t="s">
        <v>2246</v>
      </c>
      <c r="D343" s="146">
        <v>2018</v>
      </c>
      <c r="E343" s="146">
        <v>2</v>
      </c>
      <c r="F343" s="147" t="s">
        <v>212</v>
      </c>
      <c r="G343" s="148">
        <v>3810</v>
      </c>
      <c r="H343" s="149" t="s">
        <v>100</v>
      </c>
      <c r="I343" s="143" t="s">
        <v>2231</v>
      </c>
    </row>
    <row r="344" spans="1:9" s="142" customFormat="1">
      <c r="A344" s="146">
        <v>12</v>
      </c>
      <c r="B344" s="144" t="s">
        <v>2247</v>
      </c>
      <c r="C344" s="145" t="s">
        <v>2248</v>
      </c>
      <c r="D344" s="146">
        <v>2018</v>
      </c>
      <c r="E344" s="146">
        <v>2</v>
      </c>
      <c r="F344" s="147" t="s">
        <v>212</v>
      </c>
      <c r="G344" s="148">
        <v>5732</v>
      </c>
      <c r="H344" s="149" t="s">
        <v>100</v>
      </c>
      <c r="I344" s="143" t="s">
        <v>2231</v>
      </c>
    </row>
    <row r="345" spans="1:9" s="142" customFormat="1">
      <c r="A345" s="146">
        <v>13</v>
      </c>
      <c r="B345" s="144" t="s">
        <v>2249</v>
      </c>
      <c r="C345" s="145" t="s">
        <v>2250</v>
      </c>
      <c r="D345" s="146">
        <v>2017</v>
      </c>
      <c r="E345" s="146">
        <v>1</v>
      </c>
      <c r="F345" s="147" t="s">
        <v>212</v>
      </c>
      <c r="G345" s="148">
        <v>341.9</v>
      </c>
      <c r="H345" s="149" t="s">
        <v>100</v>
      </c>
      <c r="I345" s="143" t="s">
        <v>2231</v>
      </c>
    </row>
    <row r="346" spans="1:9" s="142" customFormat="1">
      <c r="A346" s="146">
        <v>14</v>
      </c>
      <c r="B346" s="259" t="s">
        <v>2251</v>
      </c>
      <c r="C346" s="198" t="s">
        <v>2252</v>
      </c>
      <c r="D346" s="195">
        <v>2018</v>
      </c>
      <c r="E346" s="195">
        <v>1</v>
      </c>
      <c r="F346" s="120" t="s">
        <v>187</v>
      </c>
      <c r="G346" s="196">
        <v>1500</v>
      </c>
      <c r="H346" s="67" t="s">
        <v>100</v>
      </c>
      <c r="I346" s="68" t="s">
        <v>2231</v>
      </c>
    </row>
    <row r="347" spans="1:9" s="142" customFormat="1" ht="25.5">
      <c r="A347" s="146">
        <v>15</v>
      </c>
      <c r="B347" s="259" t="s">
        <v>2253</v>
      </c>
      <c r="C347" s="198" t="s">
        <v>2254</v>
      </c>
      <c r="D347" s="195">
        <v>2018</v>
      </c>
      <c r="E347" s="195">
        <v>1</v>
      </c>
      <c r="F347" s="120" t="s">
        <v>187</v>
      </c>
      <c r="G347" s="196">
        <v>45854.400000000001</v>
      </c>
      <c r="H347" s="67" t="s">
        <v>100</v>
      </c>
      <c r="I347" s="68" t="s">
        <v>2255</v>
      </c>
    </row>
    <row r="348" spans="1:9" s="142" customFormat="1">
      <c r="A348" s="146">
        <v>16</v>
      </c>
      <c r="B348" s="259" t="s">
        <v>2256</v>
      </c>
      <c r="C348" s="198" t="s">
        <v>2257</v>
      </c>
      <c r="D348" s="195">
        <v>2019</v>
      </c>
      <c r="E348" s="195">
        <v>1</v>
      </c>
      <c r="F348" s="120" t="s">
        <v>187</v>
      </c>
      <c r="G348" s="196">
        <v>769</v>
      </c>
      <c r="H348" s="67" t="s">
        <v>100</v>
      </c>
      <c r="I348" s="68" t="s">
        <v>2231</v>
      </c>
    </row>
    <row r="349" spans="1:9" s="142" customFormat="1">
      <c r="A349" s="146">
        <v>17</v>
      </c>
      <c r="B349" s="259" t="s">
        <v>2258</v>
      </c>
      <c r="C349" s="198" t="s">
        <v>2259</v>
      </c>
      <c r="D349" s="195">
        <v>2018</v>
      </c>
      <c r="E349" s="195">
        <v>1</v>
      </c>
      <c r="F349" s="120" t="s">
        <v>187</v>
      </c>
      <c r="G349" s="196">
        <v>3000</v>
      </c>
      <c r="H349" s="67" t="s">
        <v>100</v>
      </c>
      <c r="I349" s="68" t="s">
        <v>2231</v>
      </c>
    </row>
    <row r="350" spans="1:9" s="142" customFormat="1">
      <c r="A350" s="146">
        <v>18</v>
      </c>
      <c r="B350" s="259" t="s">
        <v>2260</v>
      </c>
      <c r="C350" s="198" t="s">
        <v>2261</v>
      </c>
      <c r="D350" s="195">
        <v>2016</v>
      </c>
      <c r="E350" s="195">
        <v>1</v>
      </c>
      <c r="F350" s="120" t="s">
        <v>187</v>
      </c>
      <c r="G350" s="196">
        <v>760</v>
      </c>
      <c r="H350" s="67" t="s">
        <v>100</v>
      </c>
      <c r="I350" s="68" t="s">
        <v>2262</v>
      </c>
    </row>
    <row r="351" spans="1:9" s="142" customFormat="1">
      <c r="A351" s="146">
        <v>19</v>
      </c>
      <c r="B351" s="259" t="s">
        <v>2263</v>
      </c>
      <c r="C351" s="198" t="s">
        <v>2264</v>
      </c>
      <c r="D351" s="195">
        <v>2016</v>
      </c>
      <c r="E351" s="195">
        <v>1</v>
      </c>
      <c r="F351" s="120" t="s">
        <v>187</v>
      </c>
      <c r="G351" s="196">
        <v>320</v>
      </c>
      <c r="H351" s="67" t="s">
        <v>100</v>
      </c>
      <c r="I351" s="68" t="s">
        <v>2231</v>
      </c>
    </row>
    <row r="352" spans="1:9" s="142" customFormat="1">
      <c r="A352" s="146">
        <v>20</v>
      </c>
      <c r="B352" s="259" t="s">
        <v>2265</v>
      </c>
      <c r="C352" s="198" t="s">
        <v>2266</v>
      </c>
      <c r="D352" s="195">
        <v>2016</v>
      </c>
      <c r="E352" s="195">
        <v>1</v>
      </c>
      <c r="F352" s="120" t="s">
        <v>187</v>
      </c>
      <c r="G352" s="196">
        <v>785</v>
      </c>
      <c r="H352" s="67" t="s">
        <v>100</v>
      </c>
      <c r="I352" s="68" t="s">
        <v>2231</v>
      </c>
    </row>
    <row r="353" spans="1:9" s="142" customFormat="1">
      <c r="A353" s="146">
        <v>21</v>
      </c>
      <c r="B353" s="259" t="s">
        <v>2267</v>
      </c>
      <c r="C353" s="198" t="s">
        <v>2268</v>
      </c>
      <c r="D353" s="195">
        <v>2016</v>
      </c>
      <c r="E353" s="195">
        <v>10</v>
      </c>
      <c r="F353" s="120" t="s">
        <v>187</v>
      </c>
      <c r="G353" s="196">
        <v>15498</v>
      </c>
      <c r="H353" s="67" t="s">
        <v>100</v>
      </c>
      <c r="I353" s="68" t="s">
        <v>2231</v>
      </c>
    </row>
    <row r="354" spans="1:9" s="142" customFormat="1">
      <c r="A354" s="146">
        <v>22</v>
      </c>
      <c r="B354" s="259" t="s">
        <v>2269</v>
      </c>
      <c r="C354" s="198" t="s">
        <v>2270</v>
      </c>
      <c r="D354" s="195">
        <v>2016</v>
      </c>
      <c r="E354" s="195">
        <v>2</v>
      </c>
      <c r="F354" s="120" t="s">
        <v>187</v>
      </c>
      <c r="G354" s="196">
        <v>1020.9</v>
      </c>
      <c r="H354" s="67" t="s">
        <v>100</v>
      </c>
      <c r="I354" s="68" t="s">
        <v>2231</v>
      </c>
    </row>
    <row r="355" spans="1:9" s="142" customFormat="1">
      <c r="A355" s="146">
        <v>23</v>
      </c>
      <c r="B355" s="259" t="s">
        <v>2096</v>
      </c>
      <c r="C355" s="198" t="s">
        <v>2271</v>
      </c>
      <c r="D355" s="195">
        <v>2016</v>
      </c>
      <c r="E355" s="195">
        <v>1</v>
      </c>
      <c r="F355" s="120" t="s">
        <v>187</v>
      </c>
      <c r="G355" s="196">
        <v>578.1</v>
      </c>
      <c r="H355" s="67" t="s">
        <v>100</v>
      </c>
      <c r="I355" s="68" t="s">
        <v>2231</v>
      </c>
    </row>
    <row r="356" spans="1:9" s="142" customFormat="1">
      <c r="A356" s="146">
        <v>24</v>
      </c>
      <c r="B356" s="259" t="s">
        <v>2272</v>
      </c>
      <c r="C356" s="198" t="s">
        <v>2273</v>
      </c>
      <c r="D356" s="195">
        <v>2016</v>
      </c>
      <c r="E356" s="195">
        <v>1</v>
      </c>
      <c r="F356" s="120" t="s">
        <v>187</v>
      </c>
      <c r="G356" s="196">
        <v>510.45</v>
      </c>
      <c r="H356" s="67" t="s">
        <v>100</v>
      </c>
      <c r="I356" s="68" t="s">
        <v>2231</v>
      </c>
    </row>
    <row r="357" spans="1:9" s="142" customFormat="1">
      <c r="A357" s="343">
        <v>15</v>
      </c>
      <c r="B357" s="138" t="s">
        <v>341</v>
      </c>
      <c r="C357" s="138"/>
      <c r="D357" s="139"/>
      <c r="E357" s="139"/>
      <c r="F357" s="138"/>
      <c r="G357" s="140"/>
      <c r="H357" s="139"/>
      <c r="I357" s="141"/>
    </row>
    <row r="358" spans="1:9" s="142" customFormat="1">
      <c r="A358" s="146">
        <v>1</v>
      </c>
      <c r="B358" s="144" t="s">
        <v>2274</v>
      </c>
      <c r="C358" s="145" t="s">
        <v>2275</v>
      </c>
      <c r="D358" s="146">
        <v>2017</v>
      </c>
      <c r="E358" s="146">
        <v>1</v>
      </c>
      <c r="F358" s="147" t="s">
        <v>212</v>
      </c>
      <c r="G358" s="148">
        <v>19066.21</v>
      </c>
      <c r="H358" s="149" t="s">
        <v>100</v>
      </c>
      <c r="I358" s="143" t="s">
        <v>2276</v>
      </c>
    </row>
    <row r="359" spans="1:9" s="142" customFormat="1">
      <c r="A359" s="146">
        <v>2</v>
      </c>
      <c r="B359" s="144" t="s">
        <v>2277</v>
      </c>
      <c r="C359" s="145" t="s">
        <v>2278</v>
      </c>
      <c r="D359" s="146">
        <v>2017</v>
      </c>
      <c r="E359" s="146">
        <v>1</v>
      </c>
      <c r="F359" s="147" t="s">
        <v>212</v>
      </c>
      <c r="G359" s="148">
        <v>27019.41</v>
      </c>
      <c r="H359" s="149" t="s">
        <v>100</v>
      </c>
      <c r="I359" s="143" t="s">
        <v>2276</v>
      </c>
    </row>
    <row r="360" spans="1:9" s="142" customFormat="1">
      <c r="A360" s="146">
        <v>3</v>
      </c>
      <c r="B360" s="144" t="s">
        <v>2279</v>
      </c>
      <c r="C360" s="145" t="s">
        <v>2280</v>
      </c>
      <c r="D360" s="146">
        <v>2017</v>
      </c>
      <c r="E360" s="146">
        <v>1</v>
      </c>
      <c r="F360" s="147" t="s">
        <v>212</v>
      </c>
      <c r="G360" s="148">
        <v>23370</v>
      </c>
      <c r="H360" s="149" t="s">
        <v>100</v>
      </c>
      <c r="I360" s="143" t="s">
        <v>2276</v>
      </c>
    </row>
    <row r="361" spans="1:9" s="142" customFormat="1">
      <c r="A361" s="146">
        <v>4</v>
      </c>
      <c r="B361" s="144" t="s">
        <v>2281</v>
      </c>
      <c r="C361" s="145" t="s">
        <v>2282</v>
      </c>
      <c r="D361" s="146">
        <v>2019</v>
      </c>
      <c r="E361" s="146">
        <v>1</v>
      </c>
      <c r="F361" s="147" t="s">
        <v>212</v>
      </c>
      <c r="G361" s="148">
        <v>23985</v>
      </c>
      <c r="H361" s="149" t="s">
        <v>100</v>
      </c>
      <c r="I361" s="143" t="s">
        <v>2276</v>
      </c>
    </row>
    <row r="362" spans="1:9" s="142" customFormat="1">
      <c r="A362" s="343">
        <v>16</v>
      </c>
      <c r="B362" s="138" t="s">
        <v>726</v>
      </c>
      <c r="C362" s="138"/>
      <c r="D362" s="139"/>
      <c r="E362" s="139"/>
      <c r="F362" s="138"/>
      <c r="G362" s="140"/>
      <c r="H362" s="139"/>
      <c r="I362" s="141"/>
    </row>
    <row r="363" spans="1:9" s="142" customFormat="1">
      <c r="A363" s="146">
        <v>1</v>
      </c>
      <c r="B363" s="144" t="s">
        <v>2096</v>
      </c>
      <c r="C363" s="145" t="s">
        <v>2283</v>
      </c>
      <c r="D363" s="146">
        <v>2016</v>
      </c>
      <c r="E363" s="146">
        <v>1</v>
      </c>
      <c r="F363" s="147" t="s">
        <v>212</v>
      </c>
      <c r="G363" s="148">
        <v>500</v>
      </c>
      <c r="H363" s="149" t="s">
        <v>1814</v>
      </c>
      <c r="I363" s="143"/>
    </row>
    <row r="364" spans="1:9" s="142" customFormat="1">
      <c r="A364" s="146">
        <v>2</v>
      </c>
      <c r="B364" s="144" t="s">
        <v>2284</v>
      </c>
      <c r="C364" s="145" t="s">
        <v>2285</v>
      </c>
      <c r="D364" s="146">
        <v>2016</v>
      </c>
      <c r="E364" s="146">
        <v>1</v>
      </c>
      <c r="F364" s="147" t="s">
        <v>212</v>
      </c>
      <c r="G364" s="148">
        <v>750</v>
      </c>
      <c r="H364" s="149" t="s">
        <v>1814</v>
      </c>
      <c r="I364" s="143"/>
    </row>
    <row r="365" spans="1:9" s="142" customFormat="1">
      <c r="A365" s="146">
        <v>3</v>
      </c>
      <c r="B365" s="144" t="s">
        <v>2286</v>
      </c>
      <c r="C365" s="145" t="s">
        <v>2287</v>
      </c>
      <c r="D365" s="146">
        <v>2016</v>
      </c>
      <c r="E365" s="146">
        <v>1</v>
      </c>
      <c r="F365" s="147" t="s">
        <v>212</v>
      </c>
      <c r="G365" s="148">
        <v>2020.02</v>
      </c>
      <c r="H365" s="149" t="s">
        <v>100</v>
      </c>
      <c r="I365" s="143"/>
    </row>
    <row r="366" spans="1:9" s="142" customFormat="1">
      <c r="A366" s="146">
        <v>4</v>
      </c>
      <c r="B366" s="259" t="s">
        <v>2858</v>
      </c>
      <c r="C366" s="198" t="s">
        <v>2288</v>
      </c>
      <c r="D366" s="195">
        <v>2016</v>
      </c>
      <c r="E366" s="195">
        <v>1</v>
      </c>
      <c r="F366" s="120" t="s">
        <v>187</v>
      </c>
      <c r="G366" s="196">
        <v>1599</v>
      </c>
      <c r="H366" s="67" t="s">
        <v>1814</v>
      </c>
      <c r="I366" s="68"/>
    </row>
    <row r="367" spans="1:9" s="142" customFormat="1">
      <c r="A367" s="146">
        <v>5</v>
      </c>
      <c r="B367" s="259" t="s">
        <v>2289</v>
      </c>
      <c r="C367" s="198" t="s">
        <v>2290</v>
      </c>
      <c r="D367" s="195">
        <v>2018</v>
      </c>
      <c r="E367" s="195">
        <v>1</v>
      </c>
      <c r="F367" s="120" t="s">
        <v>187</v>
      </c>
      <c r="G367" s="196">
        <v>4400</v>
      </c>
      <c r="H367" s="67" t="s">
        <v>1814</v>
      </c>
      <c r="I367" s="68"/>
    </row>
    <row r="368" spans="1:9">
      <c r="A368" s="342">
        <v>17</v>
      </c>
      <c r="B368" s="99" t="s">
        <v>730</v>
      </c>
      <c r="C368" s="99"/>
      <c r="D368" s="100"/>
      <c r="E368" s="100"/>
      <c r="F368" s="99"/>
      <c r="G368" s="101"/>
      <c r="H368" s="100"/>
      <c r="I368" s="102"/>
    </row>
    <row r="369" spans="1:9">
      <c r="A369" s="55">
        <v>1</v>
      </c>
      <c r="B369" s="57" t="s">
        <v>1276</v>
      </c>
      <c r="C369" s="12"/>
      <c r="D369" s="55">
        <v>2017</v>
      </c>
      <c r="E369" s="55">
        <v>2</v>
      </c>
      <c r="F369" s="56" t="s">
        <v>187</v>
      </c>
      <c r="G369" s="49">
        <v>3160.28</v>
      </c>
      <c r="H369" s="67" t="s">
        <v>100</v>
      </c>
      <c r="I369" s="68"/>
    </row>
    <row r="370" spans="1:9">
      <c r="A370" s="342">
        <v>18</v>
      </c>
      <c r="B370" s="99" t="s">
        <v>578</v>
      </c>
      <c r="C370" s="99"/>
      <c r="D370" s="100"/>
      <c r="E370" s="100"/>
      <c r="F370" s="99"/>
      <c r="G370" s="101"/>
      <c r="H370" s="100"/>
      <c r="I370" s="102"/>
    </row>
    <row r="371" spans="1:9">
      <c r="A371" s="55">
        <v>1</v>
      </c>
      <c r="B371" s="57" t="s">
        <v>882</v>
      </c>
      <c r="C371" s="12"/>
      <c r="D371" s="55"/>
      <c r="E371" s="55"/>
      <c r="F371" s="56" t="s">
        <v>212</v>
      </c>
      <c r="G371" s="49">
        <v>553640.05000000005</v>
      </c>
      <c r="H371" s="67"/>
      <c r="I371" s="68"/>
    </row>
    <row r="372" spans="1:9">
      <c r="A372" s="342">
        <v>19</v>
      </c>
      <c r="B372" s="99" t="s">
        <v>572</v>
      </c>
      <c r="C372" s="99"/>
      <c r="D372" s="100"/>
      <c r="E372" s="100"/>
      <c r="F372" s="99"/>
      <c r="G372" s="101"/>
      <c r="H372" s="100"/>
      <c r="I372" s="102"/>
    </row>
    <row r="373" spans="1:9">
      <c r="A373" s="55">
        <v>1</v>
      </c>
      <c r="B373" s="57" t="s">
        <v>1274</v>
      </c>
      <c r="C373" s="12" t="s">
        <v>1270</v>
      </c>
      <c r="D373" s="55">
        <v>2019</v>
      </c>
      <c r="E373" s="55"/>
      <c r="F373" s="56" t="s">
        <v>212</v>
      </c>
      <c r="G373" s="49">
        <v>3898.99</v>
      </c>
      <c r="H373" s="67" t="s">
        <v>100</v>
      </c>
      <c r="I373" s="68" t="s">
        <v>1271</v>
      </c>
    </row>
    <row r="374" spans="1:9">
      <c r="A374" s="55">
        <v>2</v>
      </c>
      <c r="B374" s="57" t="s">
        <v>1275</v>
      </c>
      <c r="C374" s="12" t="s">
        <v>1272</v>
      </c>
      <c r="D374" s="55">
        <v>2019</v>
      </c>
      <c r="E374" s="55"/>
      <c r="F374" s="56" t="s">
        <v>212</v>
      </c>
      <c r="G374" s="49">
        <v>3398.99</v>
      </c>
      <c r="H374" s="67" t="s">
        <v>100</v>
      </c>
      <c r="I374" s="68" t="s">
        <v>1271</v>
      </c>
    </row>
    <row r="375" spans="1:9">
      <c r="A375" s="342">
        <v>20</v>
      </c>
      <c r="B375" s="99" t="s">
        <v>342</v>
      </c>
      <c r="C375" s="99"/>
      <c r="D375" s="100"/>
      <c r="E375" s="100"/>
      <c r="F375" s="99"/>
      <c r="G375" s="101"/>
      <c r="H375" s="100"/>
      <c r="I375" s="102"/>
    </row>
    <row r="376" spans="1:9">
      <c r="A376" s="55">
        <v>1</v>
      </c>
      <c r="B376" s="57" t="s">
        <v>882</v>
      </c>
      <c r="C376" s="12"/>
      <c r="D376" s="55"/>
      <c r="E376" s="55"/>
      <c r="F376" s="56" t="s">
        <v>212</v>
      </c>
      <c r="G376" s="49">
        <v>98889.4</v>
      </c>
      <c r="H376" s="67"/>
      <c r="I376" s="68"/>
    </row>
    <row r="377" spans="1:9">
      <c r="A377" s="55">
        <v>2</v>
      </c>
      <c r="B377" s="57" t="s">
        <v>883</v>
      </c>
      <c r="C377" s="12"/>
      <c r="D377" s="55"/>
      <c r="E377" s="55"/>
      <c r="F377" s="56" t="s">
        <v>187</v>
      </c>
      <c r="G377" s="49">
        <v>47267.07</v>
      </c>
      <c r="H377" s="67"/>
      <c r="I377" s="68"/>
    </row>
    <row r="378" spans="1:9">
      <c r="A378" s="342">
        <v>21</v>
      </c>
      <c r="B378" s="99" t="s">
        <v>680</v>
      </c>
      <c r="C378" s="99"/>
      <c r="D378" s="100"/>
      <c r="E378" s="100"/>
      <c r="F378" s="99"/>
      <c r="G378" s="101"/>
      <c r="H378" s="100"/>
      <c r="I378" s="102"/>
    </row>
    <row r="379" spans="1:9" ht="38.25">
      <c r="A379" s="55">
        <v>1</v>
      </c>
      <c r="B379" s="57" t="s">
        <v>1231</v>
      </c>
      <c r="C379" s="12" t="s">
        <v>1186</v>
      </c>
      <c r="D379" s="55">
        <v>2019</v>
      </c>
      <c r="E379" s="55">
        <v>1</v>
      </c>
      <c r="F379" s="56" t="s">
        <v>212</v>
      </c>
      <c r="G379" s="49">
        <v>4600</v>
      </c>
      <c r="H379" s="67" t="s">
        <v>100</v>
      </c>
      <c r="I379" s="68" t="s">
        <v>1187</v>
      </c>
    </row>
    <row r="380" spans="1:9">
      <c r="A380" s="55">
        <v>2</v>
      </c>
      <c r="B380" s="57" t="s">
        <v>1220</v>
      </c>
      <c r="C380" s="12" t="s">
        <v>1221</v>
      </c>
      <c r="D380" s="55">
        <v>2019</v>
      </c>
      <c r="E380" s="55">
        <v>1</v>
      </c>
      <c r="F380" s="56" t="s">
        <v>212</v>
      </c>
      <c r="G380" s="49">
        <v>17955</v>
      </c>
      <c r="H380" s="67" t="s">
        <v>100</v>
      </c>
      <c r="I380" s="68" t="s">
        <v>1222</v>
      </c>
    </row>
    <row r="381" spans="1:9">
      <c r="A381" s="55">
        <v>3</v>
      </c>
      <c r="B381" s="57" t="s">
        <v>1223</v>
      </c>
      <c r="C381" s="12" t="s">
        <v>1224</v>
      </c>
      <c r="D381" s="55">
        <v>2019</v>
      </c>
      <c r="E381" s="55">
        <v>1</v>
      </c>
      <c r="F381" s="56" t="s">
        <v>212</v>
      </c>
      <c r="G381" s="49">
        <v>6678</v>
      </c>
      <c r="H381" s="67" t="s">
        <v>100</v>
      </c>
      <c r="I381" s="68" t="s">
        <v>1225</v>
      </c>
    </row>
    <row r="382" spans="1:9">
      <c r="A382" s="55">
        <v>4</v>
      </c>
      <c r="B382" s="57" t="s">
        <v>1223</v>
      </c>
      <c r="C382" s="12" t="s">
        <v>1226</v>
      </c>
      <c r="D382" s="55">
        <v>2019</v>
      </c>
      <c r="E382" s="55">
        <v>1</v>
      </c>
      <c r="F382" s="56" t="s">
        <v>212</v>
      </c>
      <c r="G382" s="49">
        <v>6679</v>
      </c>
      <c r="H382" s="67" t="s">
        <v>100</v>
      </c>
      <c r="I382" s="68" t="s">
        <v>1225</v>
      </c>
    </row>
    <row r="383" spans="1:9" ht="38.25">
      <c r="A383" s="55">
        <v>5</v>
      </c>
      <c r="B383" s="57" t="s">
        <v>1188</v>
      </c>
      <c r="C383" s="12" t="s">
        <v>1189</v>
      </c>
      <c r="D383" s="55">
        <v>2016</v>
      </c>
      <c r="E383" s="55">
        <v>1</v>
      </c>
      <c r="F383" s="56" t="s">
        <v>187</v>
      </c>
      <c r="G383" s="49">
        <v>5064.2299999999996</v>
      </c>
      <c r="H383" s="67" t="s">
        <v>100</v>
      </c>
      <c r="I383" s="68" t="s">
        <v>1190</v>
      </c>
    </row>
    <row r="384" spans="1:9" ht="51">
      <c r="A384" s="55">
        <v>6</v>
      </c>
      <c r="B384" s="57" t="s">
        <v>1232</v>
      </c>
      <c r="C384" s="12" t="s">
        <v>1191</v>
      </c>
      <c r="D384" s="55">
        <v>2019</v>
      </c>
      <c r="E384" s="55">
        <v>1</v>
      </c>
      <c r="F384" s="56" t="s">
        <v>187</v>
      </c>
      <c r="G384" s="49">
        <v>57200</v>
      </c>
      <c r="H384" s="67" t="s">
        <v>100</v>
      </c>
      <c r="I384" s="68" t="s">
        <v>1192</v>
      </c>
    </row>
    <row r="385" spans="1:9">
      <c r="A385" s="55">
        <v>7</v>
      </c>
      <c r="B385" s="57" t="s">
        <v>1193</v>
      </c>
      <c r="C385" s="12" t="s">
        <v>1194</v>
      </c>
      <c r="D385" s="55">
        <v>2019</v>
      </c>
      <c r="E385" s="55">
        <v>1</v>
      </c>
      <c r="F385" s="56" t="s">
        <v>187</v>
      </c>
      <c r="G385" s="49">
        <v>27117</v>
      </c>
      <c r="H385" s="67" t="s">
        <v>100</v>
      </c>
      <c r="I385" s="68" t="s">
        <v>1195</v>
      </c>
    </row>
    <row r="386" spans="1:9">
      <c r="A386" s="55">
        <v>8</v>
      </c>
      <c r="B386" s="57" t="s">
        <v>1196</v>
      </c>
      <c r="C386" s="12" t="s">
        <v>1197</v>
      </c>
      <c r="D386" s="55">
        <v>2019</v>
      </c>
      <c r="E386" s="55">
        <v>1</v>
      </c>
      <c r="F386" s="56" t="s">
        <v>187</v>
      </c>
      <c r="G386" s="49">
        <v>20745</v>
      </c>
      <c r="H386" s="67" t="s">
        <v>100</v>
      </c>
      <c r="I386" s="68" t="s">
        <v>1195</v>
      </c>
    </row>
    <row r="387" spans="1:9">
      <c r="A387" s="55">
        <v>9</v>
      </c>
      <c r="B387" s="57" t="s">
        <v>1196</v>
      </c>
      <c r="C387" s="12" t="s">
        <v>1198</v>
      </c>
      <c r="D387" s="55">
        <v>2019</v>
      </c>
      <c r="E387" s="55">
        <v>1</v>
      </c>
      <c r="F387" s="56" t="s">
        <v>187</v>
      </c>
      <c r="G387" s="49">
        <v>20745</v>
      </c>
      <c r="H387" s="67" t="s">
        <v>100</v>
      </c>
      <c r="I387" s="68" t="s">
        <v>1195</v>
      </c>
    </row>
    <row r="388" spans="1:9">
      <c r="A388" s="55">
        <v>10</v>
      </c>
      <c r="B388" s="57" t="s">
        <v>1196</v>
      </c>
      <c r="C388" s="12" t="s">
        <v>1199</v>
      </c>
      <c r="D388" s="55">
        <v>2019</v>
      </c>
      <c r="E388" s="55">
        <v>1</v>
      </c>
      <c r="F388" s="56" t="s">
        <v>187</v>
      </c>
      <c r="G388" s="49">
        <v>20745</v>
      </c>
      <c r="H388" s="67" t="s">
        <v>100</v>
      </c>
      <c r="I388" s="68" t="s">
        <v>1195</v>
      </c>
    </row>
    <row r="389" spans="1:9">
      <c r="A389" s="55">
        <v>11</v>
      </c>
      <c r="B389" s="57" t="s">
        <v>1196</v>
      </c>
      <c r="C389" s="12" t="s">
        <v>1200</v>
      </c>
      <c r="D389" s="55">
        <v>2019</v>
      </c>
      <c r="E389" s="55">
        <v>1</v>
      </c>
      <c r="F389" s="56" t="s">
        <v>187</v>
      </c>
      <c r="G389" s="49">
        <v>20745</v>
      </c>
      <c r="H389" s="67" t="s">
        <v>100</v>
      </c>
      <c r="I389" s="68" t="s">
        <v>1195</v>
      </c>
    </row>
    <row r="390" spans="1:9">
      <c r="A390" s="55">
        <v>12</v>
      </c>
      <c r="B390" s="57" t="s">
        <v>1196</v>
      </c>
      <c r="C390" s="12" t="s">
        <v>1201</v>
      </c>
      <c r="D390" s="55">
        <v>2019</v>
      </c>
      <c r="E390" s="55">
        <v>1</v>
      </c>
      <c r="F390" s="56" t="s">
        <v>187</v>
      </c>
      <c r="G390" s="49">
        <v>20745</v>
      </c>
      <c r="H390" s="67" t="s">
        <v>100</v>
      </c>
      <c r="I390" s="68" t="s">
        <v>1195</v>
      </c>
    </row>
    <row r="391" spans="1:9">
      <c r="A391" s="55">
        <v>13</v>
      </c>
      <c r="B391" s="57" t="s">
        <v>1196</v>
      </c>
      <c r="C391" s="12" t="s">
        <v>1202</v>
      </c>
      <c r="D391" s="55">
        <v>2019</v>
      </c>
      <c r="E391" s="55">
        <v>1</v>
      </c>
      <c r="F391" s="56" t="s">
        <v>187</v>
      </c>
      <c r="G391" s="49">
        <v>20745</v>
      </c>
      <c r="H391" s="67" t="s">
        <v>100</v>
      </c>
      <c r="I391" s="68" t="s">
        <v>1195</v>
      </c>
    </row>
    <row r="392" spans="1:9">
      <c r="A392" s="55">
        <v>14</v>
      </c>
      <c r="B392" s="57" t="s">
        <v>1203</v>
      </c>
      <c r="C392" s="12" t="s">
        <v>1204</v>
      </c>
      <c r="D392" s="55">
        <v>2019</v>
      </c>
      <c r="E392" s="55">
        <v>1</v>
      </c>
      <c r="F392" s="56" t="s">
        <v>187</v>
      </c>
      <c r="G392" s="49">
        <v>15239</v>
      </c>
      <c r="H392" s="67" t="s">
        <v>100</v>
      </c>
      <c r="I392" s="68" t="s">
        <v>1195</v>
      </c>
    </row>
    <row r="393" spans="1:9">
      <c r="A393" s="55">
        <v>15</v>
      </c>
      <c r="B393" s="57" t="s">
        <v>1203</v>
      </c>
      <c r="C393" s="12" t="s">
        <v>1205</v>
      </c>
      <c r="D393" s="55">
        <v>2019</v>
      </c>
      <c r="E393" s="55">
        <v>1</v>
      </c>
      <c r="F393" s="56" t="s">
        <v>187</v>
      </c>
      <c r="G393" s="49">
        <v>15239</v>
      </c>
      <c r="H393" s="67" t="s">
        <v>100</v>
      </c>
      <c r="I393" s="68" t="s">
        <v>1195</v>
      </c>
    </row>
    <row r="394" spans="1:9">
      <c r="A394" s="55">
        <v>16</v>
      </c>
      <c r="B394" s="57" t="s">
        <v>1203</v>
      </c>
      <c r="C394" s="12" t="s">
        <v>1206</v>
      </c>
      <c r="D394" s="55">
        <v>2019</v>
      </c>
      <c r="E394" s="55">
        <v>1</v>
      </c>
      <c r="F394" s="56" t="s">
        <v>187</v>
      </c>
      <c r="G394" s="49">
        <v>15239</v>
      </c>
      <c r="H394" s="67" t="s">
        <v>100</v>
      </c>
      <c r="I394" s="68" t="s">
        <v>1195</v>
      </c>
    </row>
    <row r="395" spans="1:9">
      <c r="A395" s="55">
        <v>17</v>
      </c>
      <c r="B395" s="57" t="s">
        <v>1203</v>
      </c>
      <c r="C395" s="12" t="s">
        <v>1207</v>
      </c>
      <c r="D395" s="55">
        <v>2019</v>
      </c>
      <c r="E395" s="55">
        <v>1</v>
      </c>
      <c r="F395" s="56" t="s">
        <v>187</v>
      </c>
      <c r="G395" s="49">
        <v>15239</v>
      </c>
      <c r="H395" s="67" t="s">
        <v>100</v>
      </c>
      <c r="I395" s="68" t="s">
        <v>1195</v>
      </c>
    </row>
    <row r="396" spans="1:9">
      <c r="A396" s="55">
        <v>18</v>
      </c>
      <c r="B396" s="57" t="s">
        <v>1208</v>
      </c>
      <c r="C396" s="12" t="s">
        <v>1209</v>
      </c>
      <c r="D396" s="55">
        <v>2019</v>
      </c>
      <c r="E396" s="55">
        <v>1</v>
      </c>
      <c r="F396" s="56" t="s">
        <v>187</v>
      </c>
      <c r="G396" s="49">
        <v>2919</v>
      </c>
      <c r="H396" s="67" t="s">
        <v>100</v>
      </c>
      <c r="I396" s="68" t="s">
        <v>1195</v>
      </c>
    </row>
    <row r="397" spans="1:9">
      <c r="A397" s="55">
        <v>19</v>
      </c>
      <c r="B397" s="57" t="s">
        <v>1208</v>
      </c>
      <c r="C397" s="12" t="s">
        <v>1210</v>
      </c>
      <c r="D397" s="55">
        <v>2019</v>
      </c>
      <c r="E397" s="55">
        <v>1</v>
      </c>
      <c r="F397" s="56" t="s">
        <v>187</v>
      </c>
      <c r="G397" s="49">
        <v>2919</v>
      </c>
      <c r="H397" s="67" t="s">
        <v>100</v>
      </c>
      <c r="I397" s="68" t="s">
        <v>1195</v>
      </c>
    </row>
    <row r="398" spans="1:9">
      <c r="A398" s="55">
        <v>20</v>
      </c>
      <c r="B398" s="57" t="s">
        <v>1208</v>
      </c>
      <c r="C398" s="12" t="s">
        <v>1211</v>
      </c>
      <c r="D398" s="55">
        <v>2019</v>
      </c>
      <c r="E398" s="55">
        <v>1</v>
      </c>
      <c r="F398" s="56" t="s">
        <v>187</v>
      </c>
      <c r="G398" s="49">
        <v>2919</v>
      </c>
      <c r="H398" s="67" t="s">
        <v>100</v>
      </c>
      <c r="I398" s="68" t="s">
        <v>1195</v>
      </c>
    </row>
    <row r="399" spans="1:9">
      <c r="A399" s="55">
        <v>21</v>
      </c>
      <c r="B399" s="57" t="s">
        <v>1208</v>
      </c>
      <c r="C399" s="12" t="s">
        <v>1212</v>
      </c>
      <c r="D399" s="55">
        <v>2019</v>
      </c>
      <c r="E399" s="55">
        <v>1</v>
      </c>
      <c r="F399" s="56" t="s">
        <v>187</v>
      </c>
      <c r="G399" s="49">
        <v>2919</v>
      </c>
      <c r="H399" s="67" t="s">
        <v>100</v>
      </c>
      <c r="I399" s="68" t="s">
        <v>1195</v>
      </c>
    </row>
    <row r="400" spans="1:9">
      <c r="A400" s="55">
        <v>22</v>
      </c>
      <c r="B400" s="57" t="s">
        <v>1213</v>
      </c>
      <c r="C400" s="12" t="s">
        <v>1214</v>
      </c>
      <c r="D400" s="55">
        <v>2019</v>
      </c>
      <c r="E400" s="55">
        <v>1</v>
      </c>
      <c r="F400" s="56" t="s">
        <v>187</v>
      </c>
      <c r="G400" s="49">
        <v>9078</v>
      </c>
      <c r="H400" s="67" t="s">
        <v>100</v>
      </c>
      <c r="I400" s="68" t="s">
        <v>1195</v>
      </c>
    </row>
    <row r="401" spans="1:9" ht="38.25">
      <c r="A401" s="55">
        <v>23</v>
      </c>
      <c r="B401" s="57" t="s">
        <v>1215</v>
      </c>
      <c r="C401" s="12" t="s">
        <v>1216</v>
      </c>
      <c r="D401" s="55">
        <v>2017</v>
      </c>
      <c r="E401" s="55">
        <v>1</v>
      </c>
      <c r="F401" s="56" t="s">
        <v>187</v>
      </c>
      <c r="G401" s="49">
        <v>11505</v>
      </c>
      <c r="H401" s="67" t="s">
        <v>100</v>
      </c>
      <c r="I401" s="68" t="s">
        <v>1190</v>
      </c>
    </row>
    <row r="402" spans="1:9">
      <c r="A402" s="55">
        <v>24</v>
      </c>
      <c r="B402" s="57" t="s">
        <v>1217</v>
      </c>
      <c r="C402" s="12" t="s">
        <v>1218</v>
      </c>
      <c r="D402" s="55">
        <v>2019</v>
      </c>
      <c r="E402" s="55">
        <v>1</v>
      </c>
      <c r="F402" s="56" t="s">
        <v>187</v>
      </c>
      <c r="G402" s="49">
        <v>14500</v>
      </c>
      <c r="H402" s="67" t="s">
        <v>100</v>
      </c>
      <c r="I402" s="68" t="s">
        <v>1219</v>
      </c>
    </row>
    <row r="403" spans="1:9" ht="25.5">
      <c r="A403" s="55">
        <v>25</v>
      </c>
      <c r="B403" s="57" t="s">
        <v>1227</v>
      </c>
      <c r="C403" s="12" t="s">
        <v>1228</v>
      </c>
      <c r="D403" s="55">
        <v>2017</v>
      </c>
      <c r="E403" s="55">
        <v>1</v>
      </c>
      <c r="F403" s="56" t="s">
        <v>187</v>
      </c>
      <c r="G403" s="49">
        <v>24494.21</v>
      </c>
      <c r="H403" s="67" t="s">
        <v>100</v>
      </c>
      <c r="I403" s="68" t="s">
        <v>1195</v>
      </c>
    </row>
    <row r="404" spans="1:9" ht="38.25">
      <c r="A404" s="55">
        <v>26</v>
      </c>
      <c r="B404" s="57" t="s">
        <v>1229</v>
      </c>
      <c r="C404" s="12" t="s">
        <v>1230</v>
      </c>
      <c r="D404" s="55">
        <v>2019</v>
      </c>
      <c r="E404" s="55">
        <v>1</v>
      </c>
      <c r="F404" s="56" t="s">
        <v>187</v>
      </c>
      <c r="G404" s="49">
        <v>5000</v>
      </c>
      <c r="H404" s="67" t="s">
        <v>100</v>
      </c>
      <c r="I404" s="68" t="s">
        <v>1190</v>
      </c>
    </row>
    <row r="405" spans="1:9">
      <c r="A405" s="342">
        <v>22</v>
      </c>
      <c r="B405" s="99" t="s">
        <v>577</v>
      </c>
      <c r="C405" s="99"/>
      <c r="D405" s="100"/>
      <c r="E405" s="100"/>
      <c r="F405" s="99"/>
      <c r="G405" s="101"/>
      <c r="H405" s="100"/>
      <c r="I405" s="102"/>
    </row>
    <row r="406" spans="1:9" ht="25.5">
      <c r="A406" s="55">
        <v>1</v>
      </c>
      <c r="B406" s="57" t="s">
        <v>1259</v>
      </c>
      <c r="C406" s="12" t="s">
        <v>1260</v>
      </c>
      <c r="D406" s="55">
        <v>2016</v>
      </c>
      <c r="E406" s="55">
        <v>1</v>
      </c>
      <c r="F406" s="56" t="s">
        <v>187</v>
      </c>
      <c r="G406" s="49">
        <v>2712</v>
      </c>
      <c r="H406" s="67" t="s">
        <v>157</v>
      </c>
      <c r="I406" s="68" t="s">
        <v>1261</v>
      </c>
    </row>
    <row r="407" spans="1:9" ht="25.5">
      <c r="A407" s="55">
        <v>2</v>
      </c>
      <c r="B407" s="57" t="s">
        <v>2860</v>
      </c>
      <c r="C407" s="12" t="s">
        <v>1262</v>
      </c>
      <c r="D407" s="55">
        <v>2019</v>
      </c>
      <c r="E407" s="55">
        <v>1</v>
      </c>
      <c r="F407" s="56" t="s">
        <v>187</v>
      </c>
      <c r="G407" s="49">
        <v>2731</v>
      </c>
      <c r="H407" s="67" t="s">
        <v>157</v>
      </c>
      <c r="I407" s="68" t="s">
        <v>1261</v>
      </c>
    </row>
    <row r="408" spans="1:9" s="142" customFormat="1">
      <c r="A408" s="343">
        <v>23</v>
      </c>
      <c r="B408" s="138" t="s">
        <v>343</v>
      </c>
      <c r="C408" s="138"/>
      <c r="D408" s="139"/>
      <c r="E408" s="139"/>
      <c r="F408" s="138"/>
      <c r="G408" s="140"/>
      <c r="H408" s="139"/>
      <c r="I408" s="141"/>
    </row>
    <row r="409" spans="1:9" s="142" customFormat="1">
      <c r="A409" s="146">
        <v>1</v>
      </c>
      <c r="B409" s="144" t="s">
        <v>1553</v>
      </c>
      <c r="C409" s="145">
        <v>605</v>
      </c>
      <c r="D409" s="146">
        <v>2018</v>
      </c>
      <c r="E409" s="146">
        <v>1</v>
      </c>
      <c r="F409" s="147" t="s">
        <v>212</v>
      </c>
      <c r="G409" s="148">
        <v>4600</v>
      </c>
      <c r="H409" s="149" t="s">
        <v>100</v>
      </c>
      <c r="I409" s="143"/>
    </row>
    <row r="410" spans="1:9" s="142" customFormat="1">
      <c r="A410" s="146">
        <v>2</v>
      </c>
      <c r="B410" s="144" t="s">
        <v>2291</v>
      </c>
      <c r="C410" s="145">
        <v>612</v>
      </c>
      <c r="D410" s="146">
        <v>2019</v>
      </c>
      <c r="E410" s="146">
        <v>1</v>
      </c>
      <c r="F410" s="147" t="s">
        <v>212</v>
      </c>
      <c r="G410" s="148">
        <v>3099</v>
      </c>
      <c r="H410" s="149" t="s">
        <v>100</v>
      </c>
      <c r="I410" s="143"/>
    </row>
    <row r="411" spans="1:9" s="142" customFormat="1">
      <c r="A411" s="344">
        <v>3</v>
      </c>
      <c r="B411" s="260" t="s">
        <v>2292</v>
      </c>
      <c r="C411" s="198"/>
      <c r="D411" s="198">
        <v>2016</v>
      </c>
      <c r="E411" s="198">
        <v>1</v>
      </c>
      <c r="F411" s="198" t="s">
        <v>187</v>
      </c>
      <c r="G411" s="261">
        <v>700</v>
      </c>
      <c r="H411" s="198" t="s">
        <v>100</v>
      </c>
      <c r="I411" s="68"/>
    </row>
    <row r="412" spans="1:9" s="142" customFormat="1">
      <c r="A412" s="195">
        <v>4</v>
      </c>
      <c r="B412" s="259" t="s">
        <v>2293</v>
      </c>
      <c r="C412" s="198">
        <v>608</v>
      </c>
      <c r="D412" s="195">
        <v>2018</v>
      </c>
      <c r="E412" s="195">
        <v>1</v>
      </c>
      <c r="F412" s="120" t="s">
        <v>187</v>
      </c>
      <c r="G412" s="196">
        <v>2300</v>
      </c>
      <c r="H412" s="67" t="s">
        <v>100</v>
      </c>
      <c r="I412" s="68"/>
    </row>
    <row r="413" spans="1:9" s="142" customFormat="1">
      <c r="A413" s="343">
        <v>24</v>
      </c>
      <c r="B413" s="138" t="s">
        <v>611</v>
      </c>
      <c r="C413" s="138"/>
      <c r="D413" s="139"/>
      <c r="E413" s="139"/>
      <c r="F413" s="138"/>
      <c r="G413" s="140"/>
      <c r="H413" s="139"/>
      <c r="I413" s="141"/>
    </row>
    <row r="414" spans="1:9" s="142" customFormat="1">
      <c r="A414" s="146">
        <v>1</v>
      </c>
      <c r="B414" s="144" t="s">
        <v>2294</v>
      </c>
      <c r="C414" s="145"/>
      <c r="D414" s="146">
        <v>2020</v>
      </c>
      <c r="E414" s="146">
        <v>1</v>
      </c>
      <c r="F414" s="147" t="s">
        <v>212</v>
      </c>
      <c r="G414" s="148">
        <v>1414.5</v>
      </c>
      <c r="H414" s="149" t="s">
        <v>100</v>
      </c>
      <c r="I414" s="143"/>
    </row>
    <row r="415" spans="1:9" s="142" customFormat="1">
      <c r="A415" s="146">
        <v>2</v>
      </c>
      <c r="B415" s="144" t="s">
        <v>778</v>
      </c>
      <c r="C415" s="145"/>
      <c r="D415" s="146">
        <v>2020</v>
      </c>
      <c r="E415" s="146">
        <v>14</v>
      </c>
      <c r="F415" s="147" t="s">
        <v>212</v>
      </c>
      <c r="G415" s="148">
        <v>4500</v>
      </c>
      <c r="H415" s="149" t="s">
        <v>100</v>
      </c>
      <c r="I415" s="143"/>
    </row>
    <row r="416" spans="1:9" s="142" customFormat="1">
      <c r="A416" s="146">
        <v>3</v>
      </c>
      <c r="B416" s="144" t="s">
        <v>2295</v>
      </c>
      <c r="C416" s="145"/>
      <c r="D416" s="146">
        <v>2020</v>
      </c>
      <c r="E416" s="146">
        <v>1</v>
      </c>
      <c r="F416" s="147" t="s">
        <v>212</v>
      </c>
      <c r="G416" s="148">
        <v>1450</v>
      </c>
      <c r="H416" s="149" t="s">
        <v>100</v>
      </c>
      <c r="I416" s="143"/>
    </row>
    <row r="417" spans="1:9" s="142" customFormat="1">
      <c r="A417" s="146">
        <v>4</v>
      </c>
      <c r="B417" s="144" t="s">
        <v>2311</v>
      </c>
      <c r="C417" s="145"/>
      <c r="D417" s="146">
        <v>2019</v>
      </c>
      <c r="E417" s="146">
        <v>1</v>
      </c>
      <c r="F417" s="147" t="s">
        <v>212</v>
      </c>
      <c r="G417" s="148">
        <v>3900</v>
      </c>
      <c r="H417" s="149" t="s">
        <v>100</v>
      </c>
      <c r="I417" s="143"/>
    </row>
    <row r="418" spans="1:9" s="142" customFormat="1">
      <c r="A418" s="146">
        <v>5</v>
      </c>
      <c r="B418" s="144" t="s">
        <v>2296</v>
      </c>
      <c r="C418" s="145"/>
      <c r="D418" s="146">
        <v>2019</v>
      </c>
      <c r="E418" s="146">
        <v>1</v>
      </c>
      <c r="F418" s="147" t="s">
        <v>212</v>
      </c>
      <c r="G418" s="148">
        <v>2880</v>
      </c>
      <c r="H418" s="149" t="s">
        <v>100</v>
      </c>
      <c r="I418" s="143"/>
    </row>
    <row r="419" spans="1:9" s="142" customFormat="1" ht="25.5">
      <c r="A419" s="146">
        <v>6</v>
      </c>
      <c r="B419" s="144" t="s">
        <v>2297</v>
      </c>
      <c r="C419" s="145"/>
      <c r="D419" s="146">
        <v>2017</v>
      </c>
      <c r="E419" s="146">
        <v>1</v>
      </c>
      <c r="F419" s="147" t="s">
        <v>212</v>
      </c>
      <c r="G419" s="148">
        <v>9739</v>
      </c>
      <c r="H419" s="149" t="s">
        <v>100</v>
      </c>
      <c r="I419" s="143"/>
    </row>
    <row r="420" spans="1:9" s="142" customFormat="1">
      <c r="A420" s="146">
        <v>7</v>
      </c>
      <c r="B420" s="259" t="s">
        <v>2204</v>
      </c>
      <c r="C420" s="198"/>
      <c r="D420" s="195">
        <v>2018</v>
      </c>
      <c r="E420" s="195">
        <v>1</v>
      </c>
      <c r="F420" s="120" t="s">
        <v>187</v>
      </c>
      <c r="G420" s="196">
        <v>2500</v>
      </c>
      <c r="H420" s="67" t="s">
        <v>100</v>
      </c>
      <c r="I420" s="68"/>
    </row>
    <row r="421" spans="1:9" s="142" customFormat="1">
      <c r="A421" s="343">
        <v>25</v>
      </c>
      <c r="B421" s="138" t="s">
        <v>610</v>
      </c>
      <c r="C421" s="138"/>
      <c r="D421" s="139"/>
      <c r="E421" s="139"/>
      <c r="F421" s="138"/>
      <c r="G421" s="140"/>
      <c r="H421" s="139"/>
      <c r="I421" s="141"/>
    </row>
    <row r="422" spans="1:9" s="142" customFormat="1">
      <c r="A422" s="146">
        <v>1</v>
      </c>
      <c r="B422" s="144" t="s">
        <v>2298</v>
      </c>
      <c r="C422" s="145">
        <v>2448</v>
      </c>
      <c r="D422" s="146">
        <v>2018</v>
      </c>
      <c r="E422" s="146">
        <v>1</v>
      </c>
      <c r="F422" s="147" t="s">
        <v>212</v>
      </c>
      <c r="G422" s="148">
        <v>2400</v>
      </c>
      <c r="H422" s="149" t="s">
        <v>100</v>
      </c>
      <c r="I422" s="143"/>
    </row>
    <row r="423" spans="1:9" s="142" customFormat="1">
      <c r="A423" s="146">
        <v>2</v>
      </c>
      <c r="B423" s="144" t="s">
        <v>2299</v>
      </c>
      <c r="C423" s="145"/>
      <c r="D423" s="146">
        <v>2020</v>
      </c>
      <c r="E423" s="146">
        <v>2</v>
      </c>
      <c r="F423" s="147" t="s">
        <v>212</v>
      </c>
      <c r="G423" s="148">
        <v>10000</v>
      </c>
      <c r="H423" s="149" t="s">
        <v>1444</v>
      </c>
      <c r="I423" s="143"/>
    </row>
    <row r="424" spans="1:9" s="142" customFormat="1">
      <c r="A424" s="146">
        <v>3</v>
      </c>
      <c r="B424" s="144" t="s">
        <v>2300</v>
      </c>
      <c r="C424" s="145"/>
      <c r="D424" s="146">
        <v>2019</v>
      </c>
      <c r="E424" s="146">
        <v>1</v>
      </c>
      <c r="F424" s="147" t="s">
        <v>212</v>
      </c>
      <c r="G424" s="148">
        <v>7900</v>
      </c>
      <c r="H424" s="149" t="s">
        <v>1444</v>
      </c>
      <c r="I424" s="143"/>
    </row>
    <row r="425" spans="1:9" s="142" customFormat="1">
      <c r="A425" s="146">
        <v>4</v>
      </c>
      <c r="B425" s="259" t="s">
        <v>2301</v>
      </c>
      <c r="C425" s="198">
        <v>523</v>
      </c>
      <c r="D425" s="195">
        <v>2016</v>
      </c>
      <c r="E425" s="195">
        <v>1</v>
      </c>
      <c r="F425" s="120" t="s">
        <v>187</v>
      </c>
      <c r="G425" s="196">
        <v>2475.0100000000002</v>
      </c>
      <c r="H425" s="67" t="s">
        <v>100</v>
      </c>
      <c r="I425" s="68"/>
    </row>
    <row r="426" spans="1:9" s="142" customFormat="1">
      <c r="A426" s="146">
        <v>5</v>
      </c>
      <c r="B426" s="259" t="s">
        <v>2302</v>
      </c>
      <c r="C426" s="198" t="s">
        <v>2303</v>
      </c>
      <c r="D426" s="195">
        <v>2016</v>
      </c>
      <c r="E426" s="195">
        <v>1</v>
      </c>
      <c r="F426" s="120" t="s">
        <v>187</v>
      </c>
      <c r="G426" s="196">
        <v>2490</v>
      </c>
      <c r="H426" s="67" t="s">
        <v>100</v>
      </c>
      <c r="I426" s="68"/>
    </row>
    <row r="427" spans="1:9" s="142" customFormat="1">
      <c r="A427" s="146">
        <v>6</v>
      </c>
      <c r="B427" s="259" t="s">
        <v>2304</v>
      </c>
      <c r="C427" s="198">
        <v>2545</v>
      </c>
      <c r="D427" s="195">
        <v>2018</v>
      </c>
      <c r="E427" s="195">
        <v>1</v>
      </c>
      <c r="F427" s="120" t="s">
        <v>187</v>
      </c>
      <c r="G427" s="196">
        <v>2500</v>
      </c>
      <c r="H427" s="67" t="s">
        <v>100</v>
      </c>
      <c r="I427" s="68"/>
    </row>
    <row r="428" spans="1:9" s="142" customFormat="1">
      <c r="A428" s="146">
        <v>7</v>
      </c>
      <c r="B428" s="259" t="s">
        <v>2305</v>
      </c>
      <c r="C428" s="198"/>
      <c r="D428" s="195">
        <v>2020</v>
      </c>
      <c r="E428" s="195">
        <v>1</v>
      </c>
      <c r="F428" s="120" t="s">
        <v>187</v>
      </c>
      <c r="G428" s="196">
        <v>1000</v>
      </c>
      <c r="H428" s="67" t="s">
        <v>1444</v>
      </c>
      <c r="I428" s="68"/>
    </row>
    <row r="429" spans="1:9" s="142" customFormat="1">
      <c r="A429" s="343">
        <v>26</v>
      </c>
      <c r="B429" s="138" t="s">
        <v>609</v>
      </c>
      <c r="C429" s="138"/>
      <c r="D429" s="139"/>
      <c r="E429" s="139"/>
      <c r="F429" s="138"/>
      <c r="G429" s="140"/>
      <c r="H429" s="139"/>
      <c r="I429" s="141"/>
    </row>
    <row r="430" spans="1:9" s="142" customFormat="1">
      <c r="A430" s="146">
        <v>1</v>
      </c>
      <c r="B430" s="144" t="s">
        <v>2306</v>
      </c>
      <c r="C430" s="145"/>
      <c r="D430" s="146">
        <v>2018</v>
      </c>
      <c r="E430" s="146">
        <v>1</v>
      </c>
      <c r="F430" s="147" t="s">
        <v>212</v>
      </c>
      <c r="G430" s="148">
        <v>1150</v>
      </c>
      <c r="H430" s="149" t="s">
        <v>100</v>
      </c>
      <c r="I430" s="143"/>
    </row>
    <row r="431" spans="1:9" s="142" customFormat="1">
      <c r="A431" s="146">
        <v>2</v>
      </c>
      <c r="B431" s="144" t="s">
        <v>2307</v>
      </c>
      <c r="C431" s="145"/>
      <c r="D431" s="146">
        <v>2018</v>
      </c>
      <c r="E431" s="146">
        <v>1</v>
      </c>
      <c r="F431" s="147" t="s">
        <v>212</v>
      </c>
      <c r="G431" s="148">
        <v>3200</v>
      </c>
      <c r="H431" s="149" t="s">
        <v>100</v>
      </c>
      <c r="I431" s="143"/>
    </row>
    <row r="432" spans="1:9" s="142" customFormat="1">
      <c r="A432" s="146">
        <v>3</v>
      </c>
      <c r="B432" s="144" t="s">
        <v>2308</v>
      </c>
      <c r="C432" s="145"/>
      <c r="D432" s="146">
        <v>2020</v>
      </c>
      <c r="E432" s="146">
        <v>1</v>
      </c>
      <c r="F432" s="147" t="s">
        <v>212</v>
      </c>
      <c r="G432" s="148">
        <v>6396</v>
      </c>
      <c r="H432" s="149" t="s">
        <v>100</v>
      </c>
      <c r="I432" s="143"/>
    </row>
    <row r="433" spans="1:9" s="142" customFormat="1">
      <c r="A433" s="146">
        <v>4</v>
      </c>
      <c r="B433" s="144" t="s">
        <v>755</v>
      </c>
      <c r="C433" s="145"/>
      <c r="D433" s="146">
        <v>2020</v>
      </c>
      <c r="E433" s="146">
        <v>1</v>
      </c>
      <c r="F433" s="147" t="s">
        <v>212</v>
      </c>
      <c r="G433" s="148">
        <v>4535.8500000000004</v>
      </c>
      <c r="H433" s="149" t="s">
        <v>100</v>
      </c>
      <c r="I433" s="143"/>
    </row>
    <row r="434" spans="1:9" s="142" customFormat="1">
      <c r="A434" s="146">
        <v>5</v>
      </c>
      <c r="B434" s="259" t="s">
        <v>2309</v>
      </c>
      <c r="C434" s="198"/>
      <c r="D434" s="195">
        <v>2017</v>
      </c>
      <c r="E434" s="195">
        <v>1</v>
      </c>
      <c r="F434" s="120" t="s">
        <v>187</v>
      </c>
      <c r="G434" s="196">
        <v>2500</v>
      </c>
      <c r="H434" s="67" t="s">
        <v>100</v>
      </c>
      <c r="I434" s="68"/>
    </row>
    <row r="435" spans="1:9" s="142" customFormat="1">
      <c r="A435" s="146">
        <v>6</v>
      </c>
      <c r="B435" s="259" t="s">
        <v>2310</v>
      </c>
      <c r="C435" s="198"/>
      <c r="D435" s="195">
        <v>2020</v>
      </c>
      <c r="E435" s="195">
        <v>1</v>
      </c>
      <c r="F435" s="120" t="s">
        <v>187</v>
      </c>
      <c r="G435" s="196">
        <v>1821.18</v>
      </c>
      <c r="H435" s="67" t="s">
        <v>100</v>
      </c>
      <c r="I435" s="68"/>
    </row>
    <row r="436" spans="1:9">
      <c r="A436" s="342">
        <v>27</v>
      </c>
      <c r="B436" s="99" t="s">
        <v>612</v>
      </c>
      <c r="C436" s="99"/>
      <c r="D436" s="100"/>
      <c r="E436" s="100"/>
      <c r="F436" s="99"/>
      <c r="G436" s="101"/>
      <c r="H436" s="100"/>
      <c r="I436" s="102"/>
    </row>
    <row r="437" spans="1:9">
      <c r="A437" s="55">
        <v>1</v>
      </c>
      <c r="B437" s="57" t="s">
        <v>1766</v>
      </c>
      <c r="C437" s="12"/>
      <c r="D437" s="55">
        <v>2019</v>
      </c>
      <c r="E437" s="55">
        <v>1</v>
      </c>
      <c r="F437" s="56" t="s">
        <v>212</v>
      </c>
      <c r="G437" s="49">
        <v>499</v>
      </c>
      <c r="H437" s="67" t="s">
        <v>100</v>
      </c>
      <c r="I437" s="68" t="s">
        <v>1755</v>
      </c>
    </row>
    <row r="438" spans="1:9">
      <c r="A438" s="55">
        <v>2</v>
      </c>
      <c r="B438" s="57" t="s">
        <v>1757</v>
      </c>
      <c r="C438" s="12"/>
      <c r="D438" s="55">
        <v>2017</v>
      </c>
      <c r="E438" s="55">
        <v>1</v>
      </c>
      <c r="F438" s="56" t="s">
        <v>212</v>
      </c>
      <c r="G438" s="49">
        <v>2600</v>
      </c>
      <c r="H438" s="67" t="s">
        <v>100</v>
      </c>
      <c r="I438" s="68" t="s">
        <v>1755</v>
      </c>
    </row>
    <row r="439" spans="1:9">
      <c r="A439" s="55">
        <v>3</v>
      </c>
      <c r="B439" s="57" t="s">
        <v>1758</v>
      </c>
      <c r="C439" s="12"/>
      <c r="D439" s="55">
        <v>2017</v>
      </c>
      <c r="E439" s="55">
        <v>1</v>
      </c>
      <c r="F439" s="56" t="s">
        <v>212</v>
      </c>
      <c r="G439" s="49">
        <v>119.31</v>
      </c>
      <c r="H439" s="67" t="s">
        <v>100</v>
      </c>
      <c r="I439" s="68" t="s">
        <v>1755</v>
      </c>
    </row>
    <row r="440" spans="1:9">
      <c r="A440" s="55">
        <v>4</v>
      </c>
      <c r="B440" s="57" t="s">
        <v>1759</v>
      </c>
      <c r="C440" s="12"/>
      <c r="D440" s="55">
        <v>2017</v>
      </c>
      <c r="E440" s="55">
        <v>1</v>
      </c>
      <c r="F440" s="56" t="s">
        <v>212</v>
      </c>
      <c r="G440" s="49">
        <v>848.7</v>
      </c>
      <c r="H440" s="67" t="s">
        <v>100</v>
      </c>
      <c r="I440" s="68" t="s">
        <v>1755</v>
      </c>
    </row>
    <row r="441" spans="1:9">
      <c r="A441" s="55">
        <v>5</v>
      </c>
      <c r="B441" s="57" t="s">
        <v>1760</v>
      </c>
      <c r="C441" s="12"/>
      <c r="D441" s="55">
        <v>2017</v>
      </c>
      <c r="E441" s="55">
        <v>1</v>
      </c>
      <c r="F441" s="56" t="s">
        <v>212</v>
      </c>
      <c r="G441" s="49">
        <v>1699.86</v>
      </c>
      <c r="H441" s="67" t="s">
        <v>100</v>
      </c>
      <c r="I441" s="68" t="s">
        <v>1755</v>
      </c>
    </row>
    <row r="442" spans="1:9">
      <c r="A442" s="55">
        <v>6</v>
      </c>
      <c r="B442" s="57" t="s">
        <v>1761</v>
      </c>
      <c r="C442" s="12"/>
      <c r="D442" s="55">
        <v>2017</v>
      </c>
      <c r="E442" s="55">
        <v>1</v>
      </c>
      <c r="F442" s="56" t="s">
        <v>212</v>
      </c>
      <c r="G442" s="49">
        <v>1859.7</v>
      </c>
      <c r="H442" s="67" t="s">
        <v>100</v>
      </c>
      <c r="I442" s="68" t="s">
        <v>1755</v>
      </c>
    </row>
    <row r="443" spans="1:9">
      <c r="A443" s="55">
        <v>7</v>
      </c>
      <c r="B443" s="57" t="s">
        <v>1762</v>
      </c>
      <c r="C443" s="12"/>
      <c r="D443" s="55">
        <v>2017</v>
      </c>
      <c r="E443" s="55">
        <v>1</v>
      </c>
      <c r="F443" s="56" t="s">
        <v>212</v>
      </c>
      <c r="G443" s="49">
        <v>1198.8</v>
      </c>
      <c r="H443" s="67" t="s">
        <v>100</v>
      </c>
      <c r="I443" s="68" t="s">
        <v>1755</v>
      </c>
    </row>
    <row r="444" spans="1:9">
      <c r="A444" s="55">
        <v>8</v>
      </c>
      <c r="B444" s="57" t="s">
        <v>1763</v>
      </c>
      <c r="C444" s="12"/>
      <c r="D444" s="55">
        <v>2017</v>
      </c>
      <c r="E444" s="55">
        <v>1</v>
      </c>
      <c r="F444" s="56" t="s">
        <v>212</v>
      </c>
      <c r="G444" s="49">
        <v>2721.6</v>
      </c>
      <c r="H444" s="67" t="s">
        <v>100</v>
      </c>
      <c r="I444" s="68" t="s">
        <v>1755</v>
      </c>
    </row>
    <row r="445" spans="1:9">
      <c r="A445" s="55">
        <v>9</v>
      </c>
      <c r="B445" s="57" t="s">
        <v>1764</v>
      </c>
      <c r="C445" s="12"/>
      <c r="D445" s="55">
        <v>2019</v>
      </c>
      <c r="E445" s="55">
        <v>1</v>
      </c>
      <c r="F445" s="56" t="s">
        <v>212</v>
      </c>
      <c r="G445" s="49">
        <v>3000</v>
      </c>
      <c r="H445" s="67" t="s">
        <v>100</v>
      </c>
      <c r="I445" s="68" t="s">
        <v>1755</v>
      </c>
    </row>
    <row r="446" spans="1:9">
      <c r="A446" s="55">
        <v>10</v>
      </c>
      <c r="B446" s="57" t="s">
        <v>1555</v>
      </c>
      <c r="C446" s="12"/>
      <c r="D446" s="55">
        <v>2020</v>
      </c>
      <c r="E446" s="55">
        <v>1</v>
      </c>
      <c r="F446" s="56" t="s">
        <v>187</v>
      </c>
      <c r="G446" s="49">
        <v>3100</v>
      </c>
      <c r="H446" s="67" t="s">
        <v>100</v>
      </c>
      <c r="I446" s="68" t="s">
        <v>1755</v>
      </c>
    </row>
    <row r="447" spans="1:9">
      <c r="A447" s="55">
        <v>11</v>
      </c>
      <c r="B447" s="57" t="s">
        <v>1765</v>
      </c>
      <c r="C447" s="12"/>
      <c r="D447" s="55">
        <v>2018</v>
      </c>
      <c r="E447" s="55">
        <v>1</v>
      </c>
      <c r="F447" s="56" t="s">
        <v>187</v>
      </c>
      <c r="G447" s="49">
        <v>2500</v>
      </c>
      <c r="H447" s="67" t="s">
        <v>100</v>
      </c>
      <c r="I447" s="68" t="s">
        <v>1755</v>
      </c>
    </row>
    <row r="448" spans="1:9">
      <c r="A448" s="342">
        <v>28</v>
      </c>
      <c r="B448" s="99" t="s">
        <v>617</v>
      </c>
      <c r="C448" s="99"/>
      <c r="D448" s="100"/>
      <c r="E448" s="100"/>
      <c r="F448" s="99"/>
      <c r="G448" s="101"/>
      <c r="H448" s="100"/>
      <c r="I448" s="102"/>
    </row>
    <row r="449" spans="1:9" ht="25.5">
      <c r="A449" s="55">
        <v>1</v>
      </c>
      <c r="B449" s="57" t="s">
        <v>1530</v>
      </c>
      <c r="C449" s="12"/>
      <c r="D449" s="55">
        <v>2016</v>
      </c>
      <c r="E449" s="55">
        <v>1</v>
      </c>
      <c r="F449" s="56" t="s">
        <v>212</v>
      </c>
      <c r="G449" s="49">
        <v>559.65</v>
      </c>
      <c r="H449" s="67" t="s">
        <v>100</v>
      </c>
      <c r="I449" s="68" t="s">
        <v>1748</v>
      </c>
    </row>
    <row r="450" spans="1:9" ht="25.5">
      <c r="A450" s="55">
        <v>2</v>
      </c>
      <c r="B450" s="57" t="s">
        <v>1530</v>
      </c>
      <c r="C450" s="12"/>
      <c r="D450" s="55">
        <v>2016</v>
      </c>
      <c r="E450" s="55">
        <v>1</v>
      </c>
      <c r="F450" s="56" t="s">
        <v>212</v>
      </c>
      <c r="G450" s="49">
        <v>559.65</v>
      </c>
      <c r="H450" s="67" t="s">
        <v>100</v>
      </c>
      <c r="I450" s="68" t="s">
        <v>1748</v>
      </c>
    </row>
    <row r="451" spans="1:9" ht="25.5">
      <c r="A451" s="55">
        <v>3</v>
      </c>
      <c r="B451" s="57" t="s">
        <v>1742</v>
      </c>
      <c r="C451" s="12"/>
      <c r="D451" s="55">
        <v>2016</v>
      </c>
      <c r="E451" s="55">
        <v>1</v>
      </c>
      <c r="F451" s="56" t="s">
        <v>212</v>
      </c>
      <c r="G451" s="49">
        <v>480</v>
      </c>
      <c r="H451" s="67" t="s">
        <v>100</v>
      </c>
      <c r="I451" s="68" t="s">
        <v>1748</v>
      </c>
    </row>
    <row r="452" spans="1:9" ht="25.5">
      <c r="A452" s="55">
        <v>4</v>
      </c>
      <c r="B452" s="57" t="s">
        <v>1743</v>
      </c>
      <c r="C452" s="12"/>
      <c r="D452" s="55">
        <v>2016</v>
      </c>
      <c r="E452" s="55">
        <v>1</v>
      </c>
      <c r="F452" s="56" t="s">
        <v>212</v>
      </c>
      <c r="G452" s="49">
        <v>649</v>
      </c>
      <c r="H452" s="67" t="s">
        <v>100</v>
      </c>
      <c r="I452" s="68" t="s">
        <v>1748</v>
      </c>
    </row>
    <row r="453" spans="1:9" ht="25.5">
      <c r="A453" s="55">
        <v>5</v>
      </c>
      <c r="B453" s="57" t="s">
        <v>1742</v>
      </c>
      <c r="C453" s="12"/>
      <c r="D453" s="55">
        <v>2017</v>
      </c>
      <c r="E453" s="55">
        <v>1</v>
      </c>
      <c r="F453" s="56" t="s">
        <v>212</v>
      </c>
      <c r="G453" s="49">
        <v>357.44</v>
      </c>
      <c r="H453" s="67" t="s">
        <v>100</v>
      </c>
      <c r="I453" s="68" t="s">
        <v>1748</v>
      </c>
    </row>
    <row r="454" spans="1:9" ht="25.5">
      <c r="A454" s="55">
        <v>6</v>
      </c>
      <c r="B454" s="57" t="s">
        <v>1745</v>
      </c>
      <c r="C454" s="12"/>
      <c r="D454" s="55">
        <v>2017</v>
      </c>
      <c r="E454" s="55">
        <v>1</v>
      </c>
      <c r="F454" s="56" t="s">
        <v>212</v>
      </c>
      <c r="G454" s="49">
        <v>10000</v>
      </c>
      <c r="H454" s="67" t="s">
        <v>100</v>
      </c>
      <c r="I454" s="68" t="s">
        <v>1748</v>
      </c>
    </row>
    <row r="455" spans="1:9" ht="25.5">
      <c r="A455" s="55">
        <v>7</v>
      </c>
      <c r="B455" s="57" t="s">
        <v>1747</v>
      </c>
      <c r="C455" s="12"/>
      <c r="D455" s="55">
        <v>2019</v>
      </c>
      <c r="E455" s="55">
        <v>1</v>
      </c>
      <c r="F455" s="56" t="s">
        <v>212</v>
      </c>
      <c r="G455" s="49">
        <v>4000</v>
      </c>
      <c r="H455" s="67" t="s">
        <v>100</v>
      </c>
      <c r="I455" s="68" t="s">
        <v>1748</v>
      </c>
    </row>
    <row r="456" spans="1:9" ht="25.5">
      <c r="A456" s="55">
        <v>8</v>
      </c>
      <c r="B456" s="57" t="s">
        <v>1744</v>
      </c>
      <c r="C456" s="12"/>
      <c r="D456" s="55">
        <v>2016</v>
      </c>
      <c r="E456" s="55">
        <v>1</v>
      </c>
      <c r="F456" s="56" t="s">
        <v>187</v>
      </c>
      <c r="G456" s="49">
        <v>899</v>
      </c>
      <c r="H456" s="67" t="s">
        <v>100</v>
      </c>
      <c r="I456" s="68" t="s">
        <v>1748</v>
      </c>
    </row>
    <row r="457" spans="1:9" ht="25.5">
      <c r="A457" s="55">
        <v>9</v>
      </c>
      <c r="B457" s="57" t="s">
        <v>1546</v>
      </c>
      <c r="C457" s="12"/>
      <c r="D457" s="55" t="s">
        <v>1746</v>
      </c>
      <c r="E457" s="55">
        <v>2</v>
      </c>
      <c r="F457" s="56" t="s">
        <v>187</v>
      </c>
      <c r="G457" s="49">
        <v>20000</v>
      </c>
      <c r="H457" s="67" t="s">
        <v>100</v>
      </c>
      <c r="I457" s="68" t="s">
        <v>1748</v>
      </c>
    </row>
    <row r="458" spans="1:9">
      <c r="A458" s="342">
        <v>29</v>
      </c>
      <c r="B458" s="99" t="s">
        <v>618</v>
      </c>
      <c r="C458" s="99"/>
      <c r="D458" s="100"/>
      <c r="E458" s="100"/>
      <c r="F458" s="99"/>
      <c r="G458" s="101"/>
      <c r="H458" s="100"/>
      <c r="I458" s="102"/>
    </row>
    <row r="459" spans="1:9">
      <c r="A459" s="55">
        <v>1</v>
      </c>
      <c r="B459" s="57" t="s">
        <v>882</v>
      </c>
      <c r="C459" s="12"/>
      <c r="D459" s="55"/>
      <c r="E459" s="55"/>
      <c r="F459" s="56" t="s">
        <v>212</v>
      </c>
      <c r="G459" s="49">
        <v>14270.06</v>
      </c>
      <c r="H459" s="67"/>
      <c r="I459" s="68"/>
    </row>
    <row r="460" spans="1:9">
      <c r="A460" s="55">
        <v>2</v>
      </c>
      <c r="B460" s="57" t="s">
        <v>883</v>
      </c>
      <c r="C460" s="12"/>
      <c r="D460" s="55"/>
      <c r="E460" s="55"/>
      <c r="F460" s="56" t="s">
        <v>187</v>
      </c>
      <c r="G460" s="49">
        <v>830</v>
      </c>
      <c r="H460" s="67"/>
      <c r="I460" s="68"/>
    </row>
    <row r="461" spans="1:9" s="142" customFormat="1">
      <c r="A461" s="343">
        <v>30</v>
      </c>
      <c r="B461" s="138" t="s">
        <v>623</v>
      </c>
      <c r="C461" s="138"/>
      <c r="D461" s="139"/>
      <c r="E461" s="139"/>
      <c r="F461" s="138"/>
      <c r="G461" s="140"/>
      <c r="H461" s="139"/>
      <c r="I461" s="141"/>
    </row>
    <row r="462" spans="1:9" s="142" customFormat="1">
      <c r="A462" s="195">
        <v>1</v>
      </c>
      <c r="B462" s="259" t="s">
        <v>2312</v>
      </c>
      <c r="C462" s="198" t="s">
        <v>2313</v>
      </c>
      <c r="D462" s="195">
        <v>2018</v>
      </c>
      <c r="E462" s="195">
        <v>1</v>
      </c>
      <c r="F462" s="120" t="s">
        <v>187</v>
      </c>
      <c r="G462" s="196">
        <v>3229</v>
      </c>
      <c r="H462" s="67" t="s">
        <v>100</v>
      </c>
      <c r="I462" s="68"/>
    </row>
    <row r="463" spans="1:9" s="142" customFormat="1">
      <c r="A463" s="195">
        <v>2</v>
      </c>
      <c r="B463" s="259" t="s">
        <v>2314</v>
      </c>
      <c r="C463" s="198" t="s">
        <v>2315</v>
      </c>
      <c r="D463" s="195">
        <v>2018</v>
      </c>
      <c r="E463" s="195">
        <v>1</v>
      </c>
      <c r="F463" s="120" t="s">
        <v>187</v>
      </c>
      <c r="G463" s="196">
        <v>2500</v>
      </c>
      <c r="H463" s="67" t="s">
        <v>100</v>
      </c>
      <c r="I463" s="68"/>
    </row>
    <row r="464" spans="1:9" s="142" customFormat="1">
      <c r="A464" s="343">
        <v>31</v>
      </c>
      <c r="B464" s="138" t="s">
        <v>629</v>
      </c>
      <c r="C464" s="138"/>
      <c r="D464" s="139"/>
      <c r="E464" s="139"/>
      <c r="F464" s="138"/>
      <c r="G464" s="140"/>
      <c r="H464" s="139"/>
      <c r="I464" s="141"/>
    </row>
    <row r="465" spans="1:9" s="142" customFormat="1">
      <c r="A465" s="195">
        <v>1</v>
      </c>
      <c r="B465" s="259" t="s">
        <v>1466</v>
      </c>
      <c r="C465" s="198"/>
      <c r="D465" s="195">
        <v>2019</v>
      </c>
      <c r="E465" s="195">
        <v>1</v>
      </c>
      <c r="F465" s="120" t="s">
        <v>187</v>
      </c>
      <c r="G465" s="196">
        <v>3712.31</v>
      </c>
      <c r="H465" s="67" t="s">
        <v>100</v>
      </c>
      <c r="I465" s="68"/>
    </row>
    <row r="466" spans="1:9" s="142" customFormat="1">
      <c r="A466" s="343">
        <v>32</v>
      </c>
      <c r="B466" s="138" t="s">
        <v>683</v>
      </c>
      <c r="C466" s="138"/>
      <c r="D466" s="139"/>
      <c r="E466" s="139"/>
      <c r="F466" s="138"/>
      <c r="G466" s="140"/>
      <c r="H466" s="139"/>
      <c r="I466" s="141"/>
    </row>
    <row r="467" spans="1:9" s="142" customFormat="1" ht="25.5">
      <c r="A467" s="344">
        <v>1</v>
      </c>
      <c r="B467" s="259" t="s">
        <v>1554</v>
      </c>
      <c r="C467" s="259"/>
      <c r="D467" s="198">
        <v>2016</v>
      </c>
      <c r="E467" s="198">
        <v>1</v>
      </c>
      <c r="F467" s="198" t="s">
        <v>187</v>
      </c>
      <c r="G467" s="261">
        <v>2899</v>
      </c>
      <c r="H467" s="198" t="s">
        <v>100</v>
      </c>
      <c r="I467" s="259" t="s">
        <v>2316</v>
      </c>
    </row>
    <row r="468" spans="1:9" s="142" customFormat="1" ht="25.5">
      <c r="A468" s="344">
        <v>2</v>
      </c>
      <c r="B468" s="259" t="s">
        <v>2317</v>
      </c>
      <c r="C468" s="259"/>
      <c r="D468" s="198">
        <v>2016</v>
      </c>
      <c r="E468" s="198">
        <v>4</v>
      </c>
      <c r="F468" s="198" t="s">
        <v>187</v>
      </c>
      <c r="G468" s="261">
        <v>3649.6</v>
      </c>
      <c r="H468" s="198" t="s">
        <v>100</v>
      </c>
      <c r="I468" s="259" t="s">
        <v>2316</v>
      </c>
    </row>
    <row r="469" spans="1:9">
      <c r="A469" s="342">
        <v>33</v>
      </c>
      <c r="B469" s="99" t="s">
        <v>633</v>
      </c>
      <c r="C469" s="99"/>
      <c r="D469" s="100"/>
      <c r="E469" s="100"/>
      <c r="F469" s="99"/>
      <c r="G469" s="101"/>
      <c r="H469" s="100"/>
      <c r="I469" s="102"/>
    </row>
    <row r="470" spans="1:9">
      <c r="A470" s="55">
        <v>1</v>
      </c>
      <c r="B470" s="57" t="s">
        <v>882</v>
      </c>
      <c r="C470" s="12"/>
      <c r="D470" s="55"/>
      <c r="E470" s="55"/>
      <c r="F470" s="56" t="s">
        <v>212</v>
      </c>
      <c r="G470" s="49">
        <v>245093.79</v>
      </c>
      <c r="H470" s="67"/>
      <c r="I470" s="68"/>
    </row>
    <row r="471" spans="1:9">
      <c r="A471" s="55">
        <v>2</v>
      </c>
      <c r="B471" s="57" t="s">
        <v>883</v>
      </c>
      <c r="C471" s="12"/>
      <c r="D471" s="55"/>
      <c r="E471" s="55"/>
      <c r="F471" s="56" t="s">
        <v>187</v>
      </c>
      <c r="G471" s="49">
        <v>110256.26</v>
      </c>
      <c r="H471" s="67"/>
      <c r="I471" s="68"/>
    </row>
    <row r="472" spans="1:9">
      <c r="A472" s="342">
        <v>34</v>
      </c>
      <c r="B472" s="99" t="s">
        <v>634</v>
      </c>
      <c r="C472" s="99"/>
      <c r="D472" s="100"/>
      <c r="E472" s="100"/>
      <c r="F472" s="99"/>
      <c r="G472" s="101"/>
      <c r="H472" s="100"/>
      <c r="I472" s="102"/>
    </row>
    <row r="473" spans="1:9">
      <c r="A473" s="55">
        <v>1</v>
      </c>
      <c r="B473" s="57" t="s">
        <v>1699</v>
      </c>
      <c r="C473" s="12" t="s">
        <v>1700</v>
      </c>
      <c r="D473" s="55">
        <v>2016</v>
      </c>
      <c r="E473" s="55">
        <v>5</v>
      </c>
      <c r="F473" s="56" t="s">
        <v>212</v>
      </c>
      <c r="G473" s="49">
        <v>6890</v>
      </c>
      <c r="H473" s="67" t="s">
        <v>100</v>
      </c>
      <c r="I473" s="68" t="s">
        <v>1701</v>
      </c>
    </row>
    <row r="474" spans="1:9">
      <c r="A474" s="55">
        <v>2</v>
      </c>
      <c r="B474" s="57" t="s">
        <v>1702</v>
      </c>
      <c r="C474" s="12" t="s">
        <v>1703</v>
      </c>
      <c r="D474" s="55">
        <v>2016</v>
      </c>
      <c r="E474" s="55">
        <v>3</v>
      </c>
      <c r="F474" s="56" t="s">
        <v>212</v>
      </c>
      <c r="G474" s="49">
        <v>1020</v>
      </c>
      <c r="H474" s="67" t="s">
        <v>100</v>
      </c>
      <c r="I474" s="68" t="s">
        <v>1701</v>
      </c>
    </row>
    <row r="475" spans="1:9">
      <c r="A475" s="55">
        <v>3</v>
      </c>
      <c r="B475" s="57" t="s">
        <v>1704</v>
      </c>
      <c r="C475" s="12">
        <v>582</v>
      </c>
      <c r="D475" s="55">
        <v>2016</v>
      </c>
      <c r="E475" s="55">
        <v>1</v>
      </c>
      <c r="F475" s="56" t="s">
        <v>212</v>
      </c>
      <c r="G475" s="49">
        <v>360</v>
      </c>
      <c r="H475" s="67" t="s">
        <v>100</v>
      </c>
      <c r="I475" s="68" t="s">
        <v>1705</v>
      </c>
    </row>
    <row r="476" spans="1:9">
      <c r="A476" s="55">
        <v>4</v>
      </c>
      <c r="B476" s="57" t="s">
        <v>1738</v>
      </c>
      <c r="C476" s="12">
        <v>581</v>
      </c>
      <c r="D476" s="55">
        <v>2016</v>
      </c>
      <c r="E476" s="55">
        <v>1</v>
      </c>
      <c r="F476" s="56" t="s">
        <v>212</v>
      </c>
      <c r="G476" s="49">
        <v>681</v>
      </c>
      <c r="H476" s="67" t="s">
        <v>100</v>
      </c>
      <c r="I476" s="68" t="s">
        <v>1634</v>
      </c>
    </row>
    <row r="477" spans="1:9">
      <c r="A477" s="55">
        <v>5</v>
      </c>
      <c r="B477" s="57" t="s">
        <v>1738</v>
      </c>
      <c r="C477" s="12">
        <v>580</v>
      </c>
      <c r="D477" s="55">
        <v>2016</v>
      </c>
      <c r="E477" s="55">
        <v>1</v>
      </c>
      <c r="F477" s="56" t="s">
        <v>212</v>
      </c>
      <c r="G477" s="49">
        <v>681</v>
      </c>
      <c r="H477" s="67" t="s">
        <v>100</v>
      </c>
      <c r="I477" s="68" t="s">
        <v>1640</v>
      </c>
    </row>
    <row r="478" spans="1:9">
      <c r="A478" s="55">
        <v>6</v>
      </c>
      <c r="B478" s="57" t="s">
        <v>1706</v>
      </c>
      <c r="C478" s="12">
        <v>585</v>
      </c>
      <c r="D478" s="55">
        <v>2016</v>
      </c>
      <c r="E478" s="55">
        <v>1</v>
      </c>
      <c r="F478" s="56" t="s">
        <v>212</v>
      </c>
      <c r="G478" s="49">
        <v>2600</v>
      </c>
      <c r="H478" s="67" t="s">
        <v>100</v>
      </c>
      <c r="I478" s="68" t="s">
        <v>1640</v>
      </c>
    </row>
    <row r="479" spans="1:9">
      <c r="A479" s="55">
        <v>7</v>
      </c>
      <c r="B479" s="57" t="s">
        <v>1739</v>
      </c>
      <c r="C479" s="12">
        <v>593</v>
      </c>
      <c r="D479" s="55">
        <v>2016</v>
      </c>
      <c r="E479" s="55">
        <v>1</v>
      </c>
      <c r="F479" s="56" t="s">
        <v>212</v>
      </c>
      <c r="G479" s="49">
        <v>870</v>
      </c>
      <c r="H479" s="67" t="s">
        <v>100</v>
      </c>
      <c r="I479" s="68" t="s">
        <v>1707</v>
      </c>
    </row>
    <row r="480" spans="1:9">
      <c r="A480" s="55">
        <v>8</v>
      </c>
      <c r="B480" s="57" t="s">
        <v>1708</v>
      </c>
      <c r="C480" s="12">
        <v>595</v>
      </c>
      <c r="D480" s="55">
        <v>2016</v>
      </c>
      <c r="E480" s="55">
        <v>1</v>
      </c>
      <c r="F480" s="56" t="s">
        <v>212</v>
      </c>
      <c r="G480" s="49">
        <v>434</v>
      </c>
      <c r="H480" s="67" t="s">
        <v>100</v>
      </c>
      <c r="I480" s="68" t="s">
        <v>1709</v>
      </c>
    </row>
    <row r="481" spans="1:9">
      <c r="A481" s="55">
        <v>9</v>
      </c>
      <c r="B481" s="57" t="s">
        <v>1724</v>
      </c>
      <c r="C481" s="12">
        <v>571</v>
      </c>
      <c r="D481" s="55">
        <v>2016</v>
      </c>
      <c r="E481" s="55">
        <v>1</v>
      </c>
      <c r="F481" s="56" t="s">
        <v>212</v>
      </c>
      <c r="G481" s="49">
        <v>388.93</v>
      </c>
      <c r="H481" s="67" t="s">
        <v>100</v>
      </c>
      <c r="I481" s="68" t="s">
        <v>1711</v>
      </c>
    </row>
    <row r="482" spans="1:9">
      <c r="A482" s="55">
        <v>10</v>
      </c>
      <c r="B482" s="57" t="s">
        <v>1740</v>
      </c>
      <c r="C482" s="12">
        <v>567</v>
      </c>
      <c r="D482" s="55">
        <v>2016</v>
      </c>
      <c r="E482" s="55">
        <v>1</v>
      </c>
      <c r="F482" s="56" t="s">
        <v>212</v>
      </c>
      <c r="G482" s="49">
        <v>1044.45</v>
      </c>
      <c r="H482" s="67" t="s">
        <v>100</v>
      </c>
      <c r="I482" s="68" t="s">
        <v>1712</v>
      </c>
    </row>
    <row r="483" spans="1:9">
      <c r="A483" s="55">
        <v>11</v>
      </c>
      <c r="B483" s="57" t="s">
        <v>1725</v>
      </c>
      <c r="C483" s="12">
        <v>566.56799999999998</v>
      </c>
      <c r="D483" s="55">
        <v>2016</v>
      </c>
      <c r="E483" s="55">
        <v>2</v>
      </c>
      <c r="F483" s="56" t="s">
        <v>212</v>
      </c>
      <c r="G483" s="49">
        <v>727.66</v>
      </c>
      <c r="H483" s="67" t="s">
        <v>100</v>
      </c>
      <c r="I483" s="68" t="s">
        <v>1711</v>
      </c>
    </row>
    <row r="484" spans="1:9">
      <c r="A484" s="55">
        <v>12</v>
      </c>
      <c r="B484" s="57" t="s">
        <v>1726</v>
      </c>
      <c r="C484" s="12">
        <v>590.59100000000001</v>
      </c>
      <c r="D484" s="55">
        <v>2017</v>
      </c>
      <c r="E484" s="55">
        <v>1</v>
      </c>
      <c r="F484" s="56" t="s">
        <v>212</v>
      </c>
      <c r="G484" s="49">
        <v>1248.45</v>
      </c>
      <c r="H484" s="67" t="s">
        <v>100</v>
      </c>
      <c r="I484" s="68" t="s">
        <v>1711</v>
      </c>
    </row>
    <row r="485" spans="1:9">
      <c r="A485" s="55">
        <v>13</v>
      </c>
      <c r="B485" s="57" t="s">
        <v>1727</v>
      </c>
      <c r="C485" s="12">
        <v>604</v>
      </c>
      <c r="D485" s="55">
        <v>2017</v>
      </c>
      <c r="E485" s="55">
        <v>1</v>
      </c>
      <c r="F485" s="56" t="s">
        <v>212</v>
      </c>
      <c r="G485" s="49">
        <v>2910</v>
      </c>
      <c r="H485" s="67" t="s">
        <v>100</v>
      </c>
      <c r="I485" s="68" t="s">
        <v>1645</v>
      </c>
    </row>
    <row r="486" spans="1:9">
      <c r="A486" s="55">
        <v>14</v>
      </c>
      <c r="B486" s="57" t="s">
        <v>1737</v>
      </c>
      <c r="C486" s="12">
        <v>625</v>
      </c>
      <c r="D486" s="55">
        <v>2018</v>
      </c>
      <c r="E486" s="55">
        <v>1</v>
      </c>
      <c r="F486" s="56" t="s">
        <v>212</v>
      </c>
      <c r="G486" s="49">
        <v>449.99</v>
      </c>
      <c r="H486" s="67" t="s">
        <v>100</v>
      </c>
      <c r="I486" s="68" t="s">
        <v>1717</v>
      </c>
    </row>
    <row r="487" spans="1:9">
      <c r="A487" s="55">
        <v>15</v>
      </c>
      <c r="B487" s="57" t="s">
        <v>1722</v>
      </c>
      <c r="C487" s="12">
        <v>692</v>
      </c>
      <c r="D487" s="55">
        <v>2019</v>
      </c>
      <c r="E487" s="55">
        <v>1</v>
      </c>
      <c r="F487" s="56" t="s">
        <v>212</v>
      </c>
      <c r="G487" s="49">
        <v>554</v>
      </c>
      <c r="H487" s="67" t="s">
        <v>100</v>
      </c>
      <c r="I487" s="68" t="s">
        <v>1720</v>
      </c>
    </row>
    <row r="488" spans="1:9">
      <c r="A488" s="55">
        <v>16</v>
      </c>
      <c r="B488" s="57" t="s">
        <v>1723</v>
      </c>
      <c r="C488" s="12">
        <v>694</v>
      </c>
      <c r="D488" s="55">
        <v>2019</v>
      </c>
      <c r="E488" s="55">
        <v>1</v>
      </c>
      <c r="F488" s="56" t="s">
        <v>212</v>
      </c>
      <c r="G488" s="49">
        <v>1069</v>
      </c>
      <c r="H488" s="67" t="s">
        <v>100</v>
      </c>
      <c r="I488" s="68" t="s">
        <v>1721</v>
      </c>
    </row>
    <row r="489" spans="1:9">
      <c r="A489" s="55">
        <v>17</v>
      </c>
      <c r="B489" s="57" t="s">
        <v>1729</v>
      </c>
      <c r="C489" s="12">
        <v>586</v>
      </c>
      <c r="D489" s="55">
        <v>2016</v>
      </c>
      <c r="E489" s="55">
        <v>1</v>
      </c>
      <c r="F489" s="56" t="s">
        <v>187</v>
      </c>
      <c r="G489" s="49">
        <v>471</v>
      </c>
      <c r="H489" s="67" t="s">
        <v>100</v>
      </c>
      <c r="I489" s="68" t="s">
        <v>1705</v>
      </c>
    </row>
    <row r="490" spans="1:9">
      <c r="A490" s="55">
        <v>18</v>
      </c>
      <c r="B490" s="57" t="s">
        <v>1731</v>
      </c>
      <c r="C490" s="12">
        <v>583</v>
      </c>
      <c r="D490" s="55">
        <v>2016</v>
      </c>
      <c r="E490" s="55">
        <v>1</v>
      </c>
      <c r="F490" s="56" t="s">
        <v>187</v>
      </c>
      <c r="G490" s="49">
        <v>925</v>
      </c>
      <c r="H490" s="67" t="s">
        <v>100</v>
      </c>
      <c r="I490" s="68" t="s">
        <v>1710</v>
      </c>
    </row>
    <row r="491" spans="1:9">
      <c r="A491" s="55">
        <v>19</v>
      </c>
      <c r="B491" s="57" t="s">
        <v>1733</v>
      </c>
      <c r="C491" s="12">
        <v>587</v>
      </c>
      <c r="D491" s="55">
        <v>2017</v>
      </c>
      <c r="E491" s="55">
        <v>1</v>
      </c>
      <c r="F491" s="56" t="s">
        <v>187</v>
      </c>
      <c r="G491" s="49">
        <v>1999</v>
      </c>
      <c r="H491" s="67" t="s">
        <v>100</v>
      </c>
      <c r="I491" s="68" t="s">
        <v>1645</v>
      </c>
    </row>
    <row r="492" spans="1:9">
      <c r="A492" s="55">
        <v>20</v>
      </c>
      <c r="B492" s="57" t="s">
        <v>1713</v>
      </c>
      <c r="C492" s="12">
        <v>588</v>
      </c>
      <c r="D492" s="55">
        <v>2017</v>
      </c>
      <c r="E492" s="55">
        <v>1</v>
      </c>
      <c r="F492" s="56" t="s">
        <v>187</v>
      </c>
      <c r="G492" s="49">
        <v>1163</v>
      </c>
      <c r="H492" s="67" t="s">
        <v>100</v>
      </c>
      <c r="I492" s="68" t="s">
        <v>1714</v>
      </c>
    </row>
    <row r="493" spans="1:9">
      <c r="A493" s="55">
        <v>21</v>
      </c>
      <c r="B493" s="57" t="s">
        <v>1730</v>
      </c>
      <c r="C493" s="12">
        <v>596</v>
      </c>
      <c r="D493" s="55">
        <v>2017</v>
      </c>
      <c r="E493" s="55">
        <v>1</v>
      </c>
      <c r="F493" s="56" t="s">
        <v>187</v>
      </c>
      <c r="G493" s="49">
        <v>1160</v>
      </c>
      <c r="H493" s="67" t="s">
        <v>100</v>
      </c>
      <c r="I493" s="68" t="s">
        <v>1715</v>
      </c>
    </row>
    <row r="494" spans="1:9">
      <c r="A494" s="55">
        <v>22</v>
      </c>
      <c r="B494" s="57" t="s">
        <v>1736</v>
      </c>
      <c r="C494" s="12">
        <v>605</v>
      </c>
      <c r="D494" s="55">
        <v>2017</v>
      </c>
      <c r="E494" s="55">
        <v>1</v>
      </c>
      <c r="F494" s="56" t="s">
        <v>187</v>
      </c>
      <c r="G494" s="49">
        <v>1549</v>
      </c>
      <c r="H494" s="67" t="s">
        <v>100</v>
      </c>
      <c r="I494" s="68" t="s">
        <v>1715</v>
      </c>
    </row>
    <row r="495" spans="1:9">
      <c r="A495" s="55">
        <v>23</v>
      </c>
      <c r="B495" s="57" t="s">
        <v>1734</v>
      </c>
      <c r="C495" s="12">
        <v>606</v>
      </c>
      <c r="D495" s="55">
        <v>2017</v>
      </c>
      <c r="E495" s="55">
        <v>1</v>
      </c>
      <c r="F495" s="56" t="s">
        <v>187</v>
      </c>
      <c r="G495" s="49">
        <v>2269</v>
      </c>
      <c r="H495" s="67" t="s">
        <v>100</v>
      </c>
      <c r="I495" s="68" t="s">
        <v>1716</v>
      </c>
    </row>
    <row r="496" spans="1:9">
      <c r="A496" s="55">
        <v>24</v>
      </c>
      <c r="B496" s="57" t="s">
        <v>1732</v>
      </c>
      <c r="C496" s="12">
        <v>648</v>
      </c>
      <c r="D496" s="55">
        <v>2018</v>
      </c>
      <c r="E496" s="55">
        <v>1</v>
      </c>
      <c r="F496" s="56" t="s">
        <v>187</v>
      </c>
      <c r="G496" s="49">
        <v>1899</v>
      </c>
      <c r="H496" s="67" t="s">
        <v>100</v>
      </c>
      <c r="I496" s="68" t="s">
        <v>1645</v>
      </c>
    </row>
    <row r="497" spans="1:9">
      <c r="A497" s="55">
        <v>25</v>
      </c>
      <c r="B497" s="57" t="s">
        <v>1728</v>
      </c>
      <c r="C497" s="12" t="s">
        <v>1718</v>
      </c>
      <c r="D497" s="55">
        <v>2018</v>
      </c>
      <c r="E497" s="55">
        <v>4</v>
      </c>
      <c r="F497" s="56" t="s">
        <v>187</v>
      </c>
      <c r="G497" s="49">
        <v>5996</v>
      </c>
      <c r="H497" s="67" t="s">
        <v>100</v>
      </c>
      <c r="I497" s="68" t="s">
        <v>1719</v>
      </c>
    </row>
    <row r="498" spans="1:9">
      <c r="A498" s="55">
        <v>26</v>
      </c>
      <c r="B498" s="57" t="s">
        <v>1735</v>
      </c>
      <c r="C498" s="12">
        <v>688</v>
      </c>
      <c r="D498" s="55">
        <v>2018</v>
      </c>
      <c r="E498" s="55">
        <v>1</v>
      </c>
      <c r="F498" s="56" t="s">
        <v>187</v>
      </c>
      <c r="G498" s="49">
        <v>2700</v>
      </c>
      <c r="H498" s="67" t="s">
        <v>100</v>
      </c>
      <c r="I498" s="68" t="s">
        <v>1617</v>
      </c>
    </row>
    <row r="499" spans="1:9">
      <c r="A499" s="342">
        <v>35</v>
      </c>
      <c r="B499" s="99" t="s">
        <v>637</v>
      </c>
      <c r="C499" s="99"/>
      <c r="D499" s="100"/>
      <c r="E499" s="100"/>
      <c r="F499" s="99"/>
      <c r="G499" s="101"/>
      <c r="H499" s="100"/>
      <c r="I499" s="102"/>
    </row>
    <row r="500" spans="1:9">
      <c r="A500" s="55">
        <v>1</v>
      </c>
      <c r="B500" s="57" t="s">
        <v>1465</v>
      </c>
      <c r="C500" s="12"/>
      <c r="D500" s="55">
        <v>2020</v>
      </c>
      <c r="E500" s="55">
        <v>1</v>
      </c>
      <c r="F500" s="56" t="s">
        <v>212</v>
      </c>
      <c r="G500" s="49">
        <v>1967.02</v>
      </c>
      <c r="H500" s="67" t="s">
        <v>100</v>
      </c>
      <c r="I500" s="68" t="s">
        <v>1640</v>
      </c>
    </row>
    <row r="501" spans="1:9">
      <c r="A501" s="55">
        <v>2</v>
      </c>
      <c r="B501" s="57" t="s">
        <v>785</v>
      </c>
      <c r="C501" s="12"/>
      <c r="D501" s="55">
        <v>2016</v>
      </c>
      <c r="E501" s="55">
        <v>1</v>
      </c>
      <c r="F501" s="56" t="s">
        <v>187</v>
      </c>
      <c r="G501" s="49">
        <v>1199</v>
      </c>
      <c r="H501" s="67" t="s">
        <v>100</v>
      </c>
      <c r="I501" s="68" t="s">
        <v>1643</v>
      </c>
    </row>
    <row r="502" spans="1:9">
      <c r="A502" s="55">
        <v>3</v>
      </c>
      <c r="B502" s="57" t="s">
        <v>1466</v>
      </c>
      <c r="C502" s="12"/>
      <c r="D502" s="55">
        <v>2018</v>
      </c>
      <c r="E502" s="55">
        <v>1</v>
      </c>
      <c r="F502" s="56" t="s">
        <v>187</v>
      </c>
      <c r="G502" s="49">
        <v>2070</v>
      </c>
      <c r="H502" s="67" t="s">
        <v>100</v>
      </c>
      <c r="I502" s="68" t="s">
        <v>1634</v>
      </c>
    </row>
    <row r="503" spans="1:9">
      <c r="A503" s="55">
        <v>4</v>
      </c>
      <c r="B503" s="57" t="s">
        <v>1466</v>
      </c>
      <c r="C503" s="12"/>
      <c r="D503" s="55">
        <v>2018</v>
      </c>
      <c r="E503" s="55">
        <v>1</v>
      </c>
      <c r="F503" s="56" t="s">
        <v>187</v>
      </c>
      <c r="G503" s="49">
        <v>2070</v>
      </c>
      <c r="H503" s="67" t="s">
        <v>100</v>
      </c>
      <c r="I503" s="68" t="s">
        <v>1644</v>
      </c>
    </row>
    <row r="504" spans="1:9">
      <c r="A504" s="55">
        <v>5</v>
      </c>
      <c r="B504" s="57" t="s">
        <v>1466</v>
      </c>
      <c r="C504" s="12"/>
      <c r="D504" s="55">
        <v>2020</v>
      </c>
      <c r="E504" s="55">
        <v>1</v>
      </c>
      <c r="F504" s="56" t="s">
        <v>187</v>
      </c>
      <c r="G504" s="49">
        <v>1664.19</v>
      </c>
      <c r="H504" s="67" t="s">
        <v>100</v>
      </c>
      <c r="I504" s="68" t="s">
        <v>1644</v>
      </c>
    </row>
    <row r="505" spans="1:9">
      <c r="A505" s="55">
        <v>6</v>
      </c>
      <c r="B505" s="57" t="s">
        <v>1466</v>
      </c>
      <c r="C505" s="12"/>
      <c r="D505" s="55">
        <v>2020</v>
      </c>
      <c r="E505" s="55">
        <v>1</v>
      </c>
      <c r="F505" s="56" t="s">
        <v>187</v>
      </c>
      <c r="G505" s="49">
        <v>2499</v>
      </c>
      <c r="H505" s="67" t="s">
        <v>100</v>
      </c>
      <c r="I505" s="68" t="s">
        <v>1645</v>
      </c>
    </row>
    <row r="506" spans="1:9">
      <c r="A506" s="342">
        <v>36</v>
      </c>
      <c r="B506" s="99" t="s">
        <v>638</v>
      </c>
      <c r="C506" s="99"/>
      <c r="D506" s="100"/>
      <c r="E506" s="100"/>
      <c r="F506" s="99"/>
      <c r="G506" s="101"/>
      <c r="H506" s="100"/>
      <c r="I506" s="102"/>
    </row>
    <row r="507" spans="1:9">
      <c r="A507" s="55">
        <v>1</v>
      </c>
      <c r="B507" s="57" t="s">
        <v>1301</v>
      </c>
      <c r="C507" s="12"/>
      <c r="D507" s="55">
        <v>2017</v>
      </c>
      <c r="E507" s="55">
        <v>4</v>
      </c>
      <c r="F507" s="56" t="s">
        <v>212</v>
      </c>
      <c r="G507" s="49">
        <v>6504.08</v>
      </c>
      <c r="H507" s="67" t="s">
        <v>100</v>
      </c>
      <c r="I507" s="68" t="s">
        <v>1605</v>
      </c>
    </row>
    <row r="508" spans="1:9">
      <c r="A508" s="55">
        <v>2</v>
      </c>
      <c r="B508" s="57" t="s">
        <v>1301</v>
      </c>
      <c r="C508" s="12"/>
      <c r="D508" s="55">
        <v>2016</v>
      </c>
      <c r="E508" s="55">
        <v>1</v>
      </c>
      <c r="F508" s="56" t="s">
        <v>212</v>
      </c>
      <c r="G508" s="49">
        <v>1980</v>
      </c>
      <c r="H508" s="67" t="s">
        <v>100</v>
      </c>
      <c r="I508" s="68" t="s">
        <v>1606</v>
      </c>
    </row>
    <row r="509" spans="1:9">
      <c r="A509" s="55">
        <v>3</v>
      </c>
      <c r="B509" s="57" t="s">
        <v>1607</v>
      </c>
      <c r="C509" s="12"/>
      <c r="D509" s="55">
        <v>2017</v>
      </c>
      <c r="E509" s="55">
        <v>1</v>
      </c>
      <c r="F509" s="56" t="s">
        <v>212</v>
      </c>
      <c r="G509" s="49">
        <v>650</v>
      </c>
      <c r="H509" s="67" t="s">
        <v>100</v>
      </c>
      <c r="I509" s="68" t="s">
        <v>1608</v>
      </c>
    </row>
    <row r="510" spans="1:9">
      <c r="A510" s="55">
        <v>4</v>
      </c>
      <c r="B510" s="57" t="s">
        <v>1609</v>
      </c>
      <c r="C510" s="12"/>
      <c r="D510" s="55">
        <v>2017</v>
      </c>
      <c r="E510" s="55">
        <v>2</v>
      </c>
      <c r="F510" s="56" t="s">
        <v>212</v>
      </c>
      <c r="G510" s="49">
        <v>3500</v>
      </c>
      <c r="H510" s="67" t="s">
        <v>100</v>
      </c>
      <c r="I510" s="68" t="s">
        <v>1610</v>
      </c>
    </row>
    <row r="511" spans="1:9">
      <c r="A511" s="55">
        <v>5</v>
      </c>
      <c r="B511" s="57" t="s">
        <v>1611</v>
      </c>
      <c r="C511" s="12"/>
      <c r="D511" s="55">
        <v>2017</v>
      </c>
      <c r="E511" s="55">
        <v>1</v>
      </c>
      <c r="F511" s="56" t="s">
        <v>212</v>
      </c>
      <c r="G511" s="49">
        <v>1030</v>
      </c>
      <c r="H511" s="67" t="s">
        <v>100</v>
      </c>
      <c r="I511" s="68" t="s">
        <v>1612</v>
      </c>
    </row>
    <row r="512" spans="1:9">
      <c r="A512" s="55">
        <v>6</v>
      </c>
      <c r="B512" s="57" t="s">
        <v>1613</v>
      </c>
      <c r="C512" s="12"/>
      <c r="D512" s="55">
        <v>2017</v>
      </c>
      <c r="E512" s="55">
        <v>4</v>
      </c>
      <c r="F512" s="56" t="s">
        <v>212</v>
      </c>
      <c r="G512" s="49">
        <v>6230</v>
      </c>
      <c r="H512" s="67" t="s">
        <v>100</v>
      </c>
      <c r="I512" s="68" t="s">
        <v>1608</v>
      </c>
    </row>
    <row r="513" spans="1:9">
      <c r="A513" s="55">
        <v>7</v>
      </c>
      <c r="B513" s="57" t="s">
        <v>1553</v>
      </c>
      <c r="C513" s="12"/>
      <c r="D513" s="55">
        <v>2018</v>
      </c>
      <c r="E513" s="55">
        <v>1</v>
      </c>
      <c r="F513" s="56" t="s">
        <v>212</v>
      </c>
      <c r="G513" s="49">
        <v>2500</v>
      </c>
      <c r="H513" s="67" t="s">
        <v>100</v>
      </c>
      <c r="I513" s="68" t="s">
        <v>1606</v>
      </c>
    </row>
    <row r="514" spans="1:9">
      <c r="A514" s="55">
        <v>8</v>
      </c>
      <c r="B514" s="57" t="s">
        <v>1614</v>
      </c>
      <c r="C514" s="12"/>
      <c r="D514" s="55">
        <v>2018</v>
      </c>
      <c r="E514" s="55">
        <v>1</v>
      </c>
      <c r="F514" s="56" t="s">
        <v>212</v>
      </c>
      <c r="G514" s="49">
        <v>1845</v>
      </c>
      <c r="H514" s="67" t="s">
        <v>100</v>
      </c>
      <c r="I514" s="68" t="s">
        <v>1606</v>
      </c>
    </row>
    <row r="515" spans="1:9">
      <c r="A515" s="55">
        <v>9</v>
      </c>
      <c r="B515" s="57" t="s">
        <v>1615</v>
      </c>
      <c r="C515" s="12"/>
      <c r="D515" s="55">
        <v>2018</v>
      </c>
      <c r="E515" s="55">
        <v>1</v>
      </c>
      <c r="F515" s="56" t="s">
        <v>212</v>
      </c>
      <c r="G515" s="49">
        <v>2460</v>
      </c>
      <c r="H515" s="67" t="s">
        <v>100</v>
      </c>
      <c r="I515" s="68" t="s">
        <v>1616</v>
      </c>
    </row>
    <row r="516" spans="1:9">
      <c r="A516" s="55">
        <v>10</v>
      </c>
      <c r="B516" s="57" t="s">
        <v>1301</v>
      </c>
      <c r="C516" s="12"/>
      <c r="D516" s="55">
        <v>2018</v>
      </c>
      <c r="E516" s="55">
        <v>1</v>
      </c>
      <c r="F516" s="56" t="s">
        <v>212</v>
      </c>
      <c r="G516" s="49">
        <v>2550</v>
      </c>
      <c r="H516" s="67" t="s">
        <v>100</v>
      </c>
      <c r="I516" s="68" t="s">
        <v>1617</v>
      </c>
    </row>
    <row r="517" spans="1:9">
      <c r="A517" s="55">
        <v>11</v>
      </c>
      <c r="B517" s="57" t="s">
        <v>1618</v>
      </c>
      <c r="C517" s="12"/>
      <c r="D517" s="55">
        <v>2016</v>
      </c>
      <c r="E517" s="55">
        <v>1</v>
      </c>
      <c r="F517" s="56" t="s">
        <v>212</v>
      </c>
      <c r="G517" s="49">
        <v>2650</v>
      </c>
      <c r="H517" s="67" t="s">
        <v>100</v>
      </c>
      <c r="I517" s="68" t="s">
        <v>1619</v>
      </c>
    </row>
    <row r="518" spans="1:9">
      <c r="A518" s="55">
        <v>12</v>
      </c>
      <c r="B518" s="57" t="s">
        <v>1620</v>
      </c>
      <c r="C518" s="12"/>
      <c r="D518" s="55">
        <v>2018</v>
      </c>
      <c r="E518" s="55">
        <v>1</v>
      </c>
      <c r="F518" s="56" t="s">
        <v>212</v>
      </c>
      <c r="G518" s="49">
        <v>1320</v>
      </c>
      <c r="H518" s="67" t="s">
        <v>100</v>
      </c>
      <c r="I518" s="68" t="s">
        <v>1621</v>
      </c>
    </row>
    <row r="519" spans="1:9">
      <c r="A519" s="55">
        <v>13</v>
      </c>
      <c r="B519" s="57" t="s">
        <v>1622</v>
      </c>
      <c r="C519" s="12"/>
      <c r="D519" s="55">
        <v>2018</v>
      </c>
      <c r="E519" s="55">
        <v>2</v>
      </c>
      <c r="F519" s="56" t="s">
        <v>212</v>
      </c>
      <c r="G519" s="49">
        <v>3699</v>
      </c>
      <c r="H519" s="67" t="s">
        <v>100</v>
      </c>
      <c r="I519" s="68" t="s">
        <v>1623</v>
      </c>
    </row>
    <row r="520" spans="1:9">
      <c r="A520" s="55">
        <v>14</v>
      </c>
      <c r="B520" s="57" t="s">
        <v>1624</v>
      </c>
      <c r="C520" s="12"/>
      <c r="D520" s="55">
        <v>2018</v>
      </c>
      <c r="E520" s="55">
        <v>1</v>
      </c>
      <c r="F520" s="56" t="s">
        <v>212</v>
      </c>
      <c r="G520" s="49">
        <v>2210</v>
      </c>
      <c r="H520" s="67" t="s">
        <v>100</v>
      </c>
      <c r="I520" s="68" t="s">
        <v>1410</v>
      </c>
    </row>
    <row r="521" spans="1:9">
      <c r="A521" s="55">
        <v>15</v>
      </c>
      <c r="B521" s="57" t="s">
        <v>1625</v>
      </c>
      <c r="C521" s="12"/>
      <c r="D521" s="55">
        <v>2018</v>
      </c>
      <c r="E521" s="55">
        <v>1</v>
      </c>
      <c r="F521" s="56" t="s">
        <v>212</v>
      </c>
      <c r="G521" s="49">
        <v>2310</v>
      </c>
      <c r="H521" s="67" t="s">
        <v>100</v>
      </c>
      <c r="I521" s="68" t="s">
        <v>1626</v>
      </c>
    </row>
    <row r="522" spans="1:9">
      <c r="A522" s="55">
        <v>16</v>
      </c>
      <c r="B522" s="57" t="s">
        <v>1301</v>
      </c>
      <c r="C522" s="12"/>
      <c r="D522" s="55">
        <v>2018</v>
      </c>
      <c r="E522" s="55">
        <v>5</v>
      </c>
      <c r="F522" s="56" t="s">
        <v>212</v>
      </c>
      <c r="G522" s="49">
        <v>7670</v>
      </c>
      <c r="H522" s="67" t="s">
        <v>100</v>
      </c>
      <c r="I522" s="68" t="s">
        <v>1627</v>
      </c>
    </row>
    <row r="523" spans="1:9">
      <c r="A523" s="55">
        <v>17</v>
      </c>
      <c r="B523" s="57" t="s">
        <v>1628</v>
      </c>
      <c r="C523" s="12"/>
      <c r="D523" s="55">
        <v>2018</v>
      </c>
      <c r="E523" s="55">
        <v>4</v>
      </c>
      <c r="F523" s="56" t="s">
        <v>212</v>
      </c>
      <c r="G523" s="49">
        <v>2270</v>
      </c>
      <c r="H523" s="67" t="s">
        <v>100</v>
      </c>
      <c r="I523" s="68" t="s">
        <v>1629</v>
      </c>
    </row>
    <row r="524" spans="1:9">
      <c r="A524" s="55">
        <v>18</v>
      </c>
      <c r="B524" s="57" t="s">
        <v>1630</v>
      </c>
      <c r="C524" s="12"/>
      <c r="D524" s="55">
        <v>2018</v>
      </c>
      <c r="E524" s="55">
        <v>4</v>
      </c>
      <c r="F524" s="56" t="s">
        <v>212</v>
      </c>
      <c r="G524" s="49">
        <v>18999</v>
      </c>
      <c r="H524" s="67" t="s">
        <v>100</v>
      </c>
      <c r="I524" s="68" t="s">
        <v>1631</v>
      </c>
    </row>
    <row r="525" spans="1:9">
      <c r="A525" s="55">
        <v>19</v>
      </c>
      <c r="B525" s="57" t="s">
        <v>1611</v>
      </c>
      <c r="C525" s="12"/>
      <c r="D525" s="55">
        <v>2019</v>
      </c>
      <c r="E525" s="55">
        <v>1</v>
      </c>
      <c r="F525" s="56" t="s">
        <v>212</v>
      </c>
      <c r="G525" s="49">
        <v>500</v>
      </c>
      <c r="H525" s="67" t="s">
        <v>100</v>
      </c>
      <c r="I525" s="68" t="s">
        <v>1632</v>
      </c>
    </row>
    <row r="526" spans="1:9">
      <c r="A526" s="55">
        <v>20</v>
      </c>
      <c r="B526" s="57" t="s">
        <v>1633</v>
      </c>
      <c r="C526" s="12"/>
      <c r="D526" s="55">
        <v>2019</v>
      </c>
      <c r="E526" s="55">
        <v>1</v>
      </c>
      <c r="F526" s="56" t="s">
        <v>212</v>
      </c>
      <c r="G526" s="49">
        <v>940</v>
      </c>
      <c r="H526" s="67" t="s">
        <v>100</v>
      </c>
      <c r="I526" s="68" t="s">
        <v>1606</v>
      </c>
    </row>
    <row r="527" spans="1:9">
      <c r="A527" s="55">
        <v>21</v>
      </c>
      <c r="B527" s="57" t="s">
        <v>1465</v>
      </c>
      <c r="C527" s="12"/>
      <c r="D527" s="55">
        <v>2019</v>
      </c>
      <c r="E527" s="55">
        <v>1</v>
      </c>
      <c r="F527" s="56" t="s">
        <v>212</v>
      </c>
      <c r="G527" s="49">
        <v>1324</v>
      </c>
      <c r="H527" s="67" t="s">
        <v>100</v>
      </c>
      <c r="I527" s="68" t="s">
        <v>1634</v>
      </c>
    </row>
    <row r="528" spans="1:9">
      <c r="A528" s="55">
        <v>22</v>
      </c>
      <c r="B528" s="57" t="s">
        <v>1635</v>
      </c>
      <c r="C528" s="12"/>
      <c r="D528" s="55">
        <v>2019</v>
      </c>
      <c r="E528" s="55">
        <v>1</v>
      </c>
      <c r="F528" s="56" t="s">
        <v>212</v>
      </c>
      <c r="G528" s="49">
        <v>3400</v>
      </c>
      <c r="H528" s="67" t="s">
        <v>100</v>
      </c>
      <c r="I528" s="68" t="s">
        <v>1636</v>
      </c>
    </row>
    <row r="529" spans="1:9">
      <c r="A529" s="55">
        <v>23</v>
      </c>
      <c r="B529" s="57" t="s">
        <v>1301</v>
      </c>
      <c r="C529" s="12"/>
      <c r="D529" s="55">
        <v>2019</v>
      </c>
      <c r="E529" s="55">
        <v>1</v>
      </c>
      <c r="F529" s="56" t="s">
        <v>212</v>
      </c>
      <c r="G529" s="49">
        <v>3000</v>
      </c>
      <c r="H529" s="67" t="s">
        <v>100</v>
      </c>
      <c r="I529" s="68" t="s">
        <v>1636</v>
      </c>
    </row>
    <row r="530" spans="1:9">
      <c r="A530" s="55">
        <v>24</v>
      </c>
      <c r="B530" s="57" t="s">
        <v>1638</v>
      </c>
      <c r="C530" s="12"/>
      <c r="D530" s="55">
        <v>2019</v>
      </c>
      <c r="E530" s="55">
        <v>1</v>
      </c>
      <c r="F530" s="56" t="s">
        <v>212</v>
      </c>
      <c r="G530" s="49">
        <v>3980</v>
      </c>
      <c r="H530" s="67" t="s">
        <v>100</v>
      </c>
      <c r="I530" s="68"/>
    </row>
    <row r="531" spans="1:9">
      <c r="A531" s="55">
        <v>25</v>
      </c>
      <c r="B531" s="57" t="s">
        <v>1465</v>
      </c>
      <c r="C531" s="12"/>
      <c r="D531" s="55">
        <v>2020</v>
      </c>
      <c r="E531" s="55">
        <v>2</v>
      </c>
      <c r="F531" s="56" t="s">
        <v>212</v>
      </c>
      <c r="G531" s="49">
        <v>2000</v>
      </c>
      <c r="H531" s="67" t="s">
        <v>100</v>
      </c>
      <c r="I531" s="68" t="s">
        <v>1634</v>
      </c>
    </row>
    <row r="532" spans="1:9">
      <c r="A532" s="55">
        <v>26</v>
      </c>
      <c r="B532" s="57" t="s">
        <v>1548</v>
      </c>
      <c r="C532" s="12"/>
      <c r="D532" s="55">
        <v>2020</v>
      </c>
      <c r="E532" s="55">
        <v>2</v>
      </c>
      <c r="F532" s="56" t="s">
        <v>212</v>
      </c>
      <c r="G532" s="49">
        <v>2900</v>
      </c>
      <c r="H532" s="67" t="s">
        <v>100</v>
      </c>
      <c r="I532" s="68" t="s">
        <v>1639</v>
      </c>
    </row>
    <row r="533" spans="1:9">
      <c r="A533" s="55">
        <v>27</v>
      </c>
      <c r="B533" s="57" t="s">
        <v>1553</v>
      </c>
      <c r="C533" s="12"/>
      <c r="D533" s="55">
        <v>2020</v>
      </c>
      <c r="E533" s="55">
        <v>1</v>
      </c>
      <c r="F533" s="56" t="s">
        <v>212</v>
      </c>
      <c r="G533" s="49">
        <v>3100</v>
      </c>
      <c r="H533" s="67" t="s">
        <v>100</v>
      </c>
      <c r="I533" s="68" t="s">
        <v>1640</v>
      </c>
    </row>
    <row r="534" spans="1:9">
      <c r="A534" s="55">
        <v>28</v>
      </c>
      <c r="B534" s="57" t="s">
        <v>1637</v>
      </c>
      <c r="C534" s="12"/>
      <c r="D534" s="55">
        <v>2017</v>
      </c>
      <c r="E534" s="55">
        <v>3</v>
      </c>
      <c r="F534" s="56" t="s">
        <v>187</v>
      </c>
      <c r="G534" s="49">
        <v>2460</v>
      </c>
      <c r="H534" s="67" t="s">
        <v>100</v>
      </c>
      <c r="I534" s="68"/>
    </row>
    <row r="535" spans="1:9">
      <c r="A535" s="342">
        <v>37</v>
      </c>
      <c r="B535" s="99" t="s">
        <v>681</v>
      </c>
      <c r="C535" s="99"/>
      <c r="D535" s="100"/>
      <c r="E535" s="100"/>
      <c r="F535" s="99"/>
      <c r="G535" s="101"/>
      <c r="H535" s="100"/>
      <c r="I535" s="102"/>
    </row>
    <row r="536" spans="1:9">
      <c r="A536" s="55">
        <v>1</v>
      </c>
      <c r="B536" s="57" t="s">
        <v>1575</v>
      </c>
      <c r="C536" s="12">
        <v>240</v>
      </c>
      <c r="D536" s="55">
        <v>2016</v>
      </c>
      <c r="E536" s="55">
        <v>1</v>
      </c>
      <c r="F536" s="56" t="s">
        <v>212</v>
      </c>
      <c r="G536" s="49">
        <v>210</v>
      </c>
      <c r="H536" s="67" t="s">
        <v>100</v>
      </c>
      <c r="I536" s="68" t="s">
        <v>1574</v>
      </c>
    </row>
    <row r="537" spans="1:9">
      <c r="A537" s="55">
        <v>2</v>
      </c>
      <c r="B537" s="57" t="s">
        <v>1575</v>
      </c>
      <c r="C537" s="12">
        <v>241</v>
      </c>
      <c r="D537" s="55">
        <v>2016</v>
      </c>
      <c r="E537" s="55">
        <v>1</v>
      </c>
      <c r="F537" s="56" t="s">
        <v>212</v>
      </c>
      <c r="G537" s="49">
        <v>210</v>
      </c>
      <c r="H537" s="67" t="s">
        <v>100</v>
      </c>
      <c r="I537" s="68" t="s">
        <v>1574</v>
      </c>
    </row>
    <row r="538" spans="1:9">
      <c r="A538" s="55">
        <v>3</v>
      </c>
      <c r="B538" s="57" t="s">
        <v>1575</v>
      </c>
      <c r="C538" s="12">
        <v>242</v>
      </c>
      <c r="D538" s="55">
        <v>2016</v>
      </c>
      <c r="E538" s="55">
        <v>1</v>
      </c>
      <c r="F538" s="56" t="s">
        <v>212</v>
      </c>
      <c r="G538" s="49">
        <v>210</v>
      </c>
      <c r="H538" s="67" t="s">
        <v>100</v>
      </c>
      <c r="I538" s="68" t="s">
        <v>1574</v>
      </c>
    </row>
    <row r="539" spans="1:9">
      <c r="A539" s="55">
        <v>4</v>
      </c>
      <c r="B539" s="57" t="s">
        <v>1576</v>
      </c>
      <c r="C539" s="12">
        <v>291</v>
      </c>
      <c r="D539" s="55">
        <v>2017</v>
      </c>
      <c r="E539" s="55">
        <v>1</v>
      </c>
      <c r="F539" s="56" t="s">
        <v>212</v>
      </c>
      <c r="G539" s="49">
        <v>299</v>
      </c>
      <c r="H539" s="67" t="s">
        <v>100</v>
      </c>
      <c r="I539" s="68" t="s">
        <v>1577</v>
      </c>
    </row>
    <row r="540" spans="1:9">
      <c r="A540" s="55">
        <v>5</v>
      </c>
      <c r="B540" s="57" t="s">
        <v>1578</v>
      </c>
      <c r="C540" s="12">
        <v>305</v>
      </c>
      <c r="D540" s="55">
        <v>2018</v>
      </c>
      <c r="E540" s="55">
        <v>1</v>
      </c>
      <c r="F540" s="56" t="s">
        <v>212</v>
      </c>
      <c r="G540" s="49">
        <v>1508.2</v>
      </c>
      <c r="H540" s="67" t="s">
        <v>100</v>
      </c>
      <c r="I540" s="68" t="s">
        <v>1579</v>
      </c>
    </row>
    <row r="541" spans="1:9">
      <c r="A541" s="55">
        <v>6</v>
      </c>
      <c r="B541" s="57" t="s">
        <v>1580</v>
      </c>
      <c r="C541" s="12">
        <v>640</v>
      </c>
      <c r="D541" s="55">
        <v>2019</v>
      </c>
      <c r="E541" s="55">
        <v>1</v>
      </c>
      <c r="F541" s="56" t="s">
        <v>212</v>
      </c>
      <c r="G541" s="49">
        <v>2890.5</v>
      </c>
      <c r="H541" s="67" t="s">
        <v>100</v>
      </c>
      <c r="I541" s="68" t="s">
        <v>1581</v>
      </c>
    </row>
    <row r="542" spans="1:9">
      <c r="A542" s="55">
        <v>7</v>
      </c>
      <c r="B542" s="57" t="s">
        <v>1582</v>
      </c>
      <c r="C542" s="12">
        <v>723</v>
      </c>
      <c r="D542" s="55">
        <v>2019</v>
      </c>
      <c r="E542" s="55">
        <v>1</v>
      </c>
      <c r="F542" s="56" t="s">
        <v>212</v>
      </c>
      <c r="G542" s="49">
        <v>1150</v>
      </c>
      <c r="H542" s="67" t="s">
        <v>100</v>
      </c>
      <c r="I542" s="68" t="s">
        <v>1583</v>
      </c>
    </row>
    <row r="543" spans="1:9">
      <c r="A543" s="55">
        <v>8</v>
      </c>
      <c r="B543" s="57" t="s">
        <v>1584</v>
      </c>
      <c r="C543" s="12">
        <v>765</v>
      </c>
      <c r="D543" s="55">
        <v>2019</v>
      </c>
      <c r="E543" s="55">
        <v>1</v>
      </c>
      <c r="F543" s="56" t="s">
        <v>212</v>
      </c>
      <c r="G543" s="49">
        <v>395</v>
      </c>
      <c r="H543" s="67" t="s">
        <v>100</v>
      </c>
      <c r="I543" s="68" t="s">
        <v>1579</v>
      </c>
    </row>
    <row r="544" spans="1:9">
      <c r="A544" s="55">
        <v>9</v>
      </c>
      <c r="B544" s="57" t="s">
        <v>1584</v>
      </c>
      <c r="C544" s="12">
        <v>766</v>
      </c>
      <c r="D544" s="55">
        <v>2019</v>
      </c>
      <c r="E544" s="55">
        <v>1</v>
      </c>
      <c r="F544" s="56" t="s">
        <v>212</v>
      </c>
      <c r="G544" s="49">
        <v>395</v>
      </c>
      <c r="H544" s="67" t="s">
        <v>100</v>
      </c>
      <c r="I544" s="68" t="s">
        <v>1585</v>
      </c>
    </row>
    <row r="545" spans="1:9">
      <c r="A545" s="55">
        <v>10</v>
      </c>
      <c r="B545" s="57" t="s">
        <v>1591</v>
      </c>
      <c r="C545" s="12">
        <v>239</v>
      </c>
      <c r="D545" s="55">
        <v>2016</v>
      </c>
      <c r="E545" s="55">
        <v>1</v>
      </c>
      <c r="F545" s="56" t="s">
        <v>212</v>
      </c>
      <c r="G545" s="49">
        <v>1815</v>
      </c>
      <c r="H545" s="67" t="s">
        <v>100</v>
      </c>
      <c r="I545" s="68" t="s">
        <v>1592</v>
      </c>
    </row>
    <row r="546" spans="1:9">
      <c r="A546" s="55">
        <v>11</v>
      </c>
      <c r="B546" s="57" t="s">
        <v>1595</v>
      </c>
      <c r="C546" s="12">
        <v>301</v>
      </c>
      <c r="D546" s="55">
        <v>2019</v>
      </c>
      <c r="E546" s="55">
        <v>1</v>
      </c>
      <c r="F546" s="56" t="s">
        <v>212</v>
      </c>
      <c r="G546" s="49">
        <v>5899.9</v>
      </c>
      <c r="H546" s="67" t="s">
        <v>100</v>
      </c>
      <c r="I546" s="68" t="s">
        <v>1596</v>
      </c>
    </row>
    <row r="547" spans="1:9">
      <c r="A547" s="55">
        <v>12</v>
      </c>
      <c r="B547" s="57" t="s">
        <v>1571</v>
      </c>
      <c r="C547" s="12">
        <v>236</v>
      </c>
      <c r="D547" s="55">
        <v>2015</v>
      </c>
      <c r="E547" s="55">
        <v>1</v>
      </c>
      <c r="F547" s="56" t="s">
        <v>187</v>
      </c>
      <c r="G547" s="49">
        <v>3721.86</v>
      </c>
      <c r="H547" s="67" t="s">
        <v>100</v>
      </c>
      <c r="I547" s="68" t="s">
        <v>1572</v>
      </c>
    </row>
    <row r="548" spans="1:9">
      <c r="A548" s="55">
        <v>13</v>
      </c>
      <c r="B548" s="57" t="s">
        <v>1573</v>
      </c>
      <c r="C548" s="12">
        <v>239</v>
      </c>
      <c r="D548" s="55">
        <v>2016</v>
      </c>
      <c r="E548" s="55">
        <v>1</v>
      </c>
      <c r="F548" s="56" t="s">
        <v>187</v>
      </c>
      <c r="G548" s="49">
        <v>210</v>
      </c>
      <c r="H548" s="67" t="s">
        <v>100</v>
      </c>
      <c r="I548" s="68" t="s">
        <v>1574</v>
      </c>
    </row>
    <row r="549" spans="1:9">
      <c r="A549" s="55">
        <v>14</v>
      </c>
      <c r="B549" s="57" t="s">
        <v>1586</v>
      </c>
      <c r="C549" s="12">
        <v>219</v>
      </c>
      <c r="D549" s="55">
        <v>2015</v>
      </c>
      <c r="E549" s="55">
        <v>1</v>
      </c>
      <c r="F549" s="56" t="s">
        <v>187</v>
      </c>
      <c r="G549" s="49">
        <v>1645.25</v>
      </c>
      <c r="H549" s="67" t="s">
        <v>100</v>
      </c>
      <c r="I549" s="68">
        <v>204</v>
      </c>
    </row>
    <row r="550" spans="1:9">
      <c r="A550" s="55">
        <v>15</v>
      </c>
      <c r="B550" s="57" t="s">
        <v>1587</v>
      </c>
      <c r="C550" s="12">
        <v>218</v>
      </c>
      <c r="D550" s="55">
        <v>2015</v>
      </c>
      <c r="E550" s="55">
        <v>1</v>
      </c>
      <c r="F550" s="56" t="s">
        <v>187</v>
      </c>
      <c r="G550" s="49">
        <v>1645.25</v>
      </c>
      <c r="H550" s="67" t="s">
        <v>100</v>
      </c>
      <c r="I550" s="68">
        <v>204</v>
      </c>
    </row>
    <row r="551" spans="1:9">
      <c r="A551" s="55">
        <v>16</v>
      </c>
      <c r="B551" s="57" t="s">
        <v>1588</v>
      </c>
      <c r="C551" s="12">
        <v>217</v>
      </c>
      <c r="D551" s="55">
        <v>2015</v>
      </c>
      <c r="E551" s="55">
        <v>1</v>
      </c>
      <c r="F551" s="56" t="s">
        <v>187</v>
      </c>
      <c r="G551" s="49">
        <v>1645.25</v>
      </c>
      <c r="H551" s="67" t="s">
        <v>100</v>
      </c>
      <c r="I551" s="68">
        <v>204</v>
      </c>
    </row>
    <row r="552" spans="1:9">
      <c r="A552" s="55">
        <v>17</v>
      </c>
      <c r="B552" s="57" t="s">
        <v>1589</v>
      </c>
      <c r="C552" s="12">
        <v>216</v>
      </c>
      <c r="D552" s="55">
        <v>2015</v>
      </c>
      <c r="E552" s="55">
        <v>1</v>
      </c>
      <c r="F552" s="56" t="s">
        <v>187</v>
      </c>
      <c r="G552" s="49">
        <v>6099.57</v>
      </c>
      <c r="H552" s="67" t="s">
        <v>100</v>
      </c>
      <c r="I552" s="68">
        <v>204</v>
      </c>
    </row>
    <row r="553" spans="1:9">
      <c r="A553" s="55">
        <v>18</v>
      </c>
      <c r="B553" s="57" t="s">
        <v>1590</v>
      </c>
      <c r="C553" s="12">
        <v>248</v>
      </c>
      <c r="D553" s="55">
        <v>2016</v>
      </c>
      <c r="E553" s="55">
        <v>1</v>
      </c>
      <c r="F553" s="56" t="s">
        <v>187</v>
      </c>
      <c r="G553" s="49">
        <v>6966</v>
      </c>
      <c r="H553" s="67" t="s">
        <v>100</v>
      </c>
      <c r="I553" s="68">
        <v>4</v>
      </c>
    </row>
    <row r="554" spans="1:9">
      <c r="A554" s="55">
        <v>19</v>
      </c>
      <c r="B554" s="57" t="s">
        <v>1593</v>
      </c>
      <c r="C554" s="12">
        <v>280</v>
      </c>
      <c r="D554" s="55">
        <v>2018</v>
      </c>
      <c r="E554" s="55">
        <v>1</v>
      </c>
      <c r="F554" s="56" t="s">
        <v>187</v>
      </c>
      <c r="G554" s="49">
        <v>1316.1</v>
      </c>
      <c r="H554" s="67" t="s">
        <v>100</v>
      </c>
      <c r="I554" s="68" t="s">
        <v>1594</v>
      </c>
    </row>
    <row r="555" spans="1:9">
      <c r="A555" s="55">
        <v>20</v>
      </c>
      <c r="B555" s="57" t="s">
        <v>1593</v>
      </c>
      <c r="C555" s="12">
        <v>281</v>
      </c>
      <c r="D555" s="55">
        <v>2018</v>
      </c>
      <c r="E555" s="55">
        <v>1</v>
      </c>
      <c r="F555" s="56" t="s">
        <v>187</v>
      </c>
      <c r="G555" s="49">
        <v>1316.1</v>
      </c>
      <c r="H555" s="67" t="s">
        <v>100</v>
      </c>
      <c r="I555" s="68" t="s">
        <v>1585</v>
      </c>
    </row>
    <row r="556" spans="1:9">
      <c r="A556" s="55">
        <v>21</v>
      </c>
      <c r="B556" s="57" t="s">
        <v>1593</v>
      </c>
      <c r="C556" s="12">
        <v>283</v>
      </c>
      <c r="D556" s="55">
        <v>2018</v>
      </c>
      <c r="E556" s="55">
        <v>1</v>
      </c>
      <c r="F556" s="56" t="s">
        <v>187</v>
      </c>
      <c r="G556" s="49">
        <v>1316.1</v>
      </c>
      <c r="H556" s="67" t="s">
        <v>100</v>
      </c>
      <c r="I556" s="68" t="s">
        <v>1592</v>
      </c>
    </row>
    <row r="557" spans="1:9">
      <c r="A557" s="342">
        <v>38</v>
      </c>
      <c r="B557" s="99" t="s">
        <v>723</v>
      </c>
      <c r="C557" s="99"/>
      <c r="D557" s="100"/>
      <c r="E557" s="100"/>
      <c r="F557" s="99"/>
      <c r="G557" s="101"/>
      <c r="H557" s="100"/>
      <c r="I557" s="102"/>
    </row>
    <row r="558" spans="1:9">
      <c r="A558" s="55">
        <v>1</v>
      </c>
      <c r="B558" s="57" t="s">
        <v>1546</v>
      </c>
      <c r="C558" s="12"/>
      <c r="D558" s="55">
        <v>2016</v>
      </c>
      <c r="E558" s="55">
        <v>5</v>
      </c>
      <c r="F558" s="56" t="s">
        <v>212</v>
      </c>
      <c r="G558" s="49">
        <v>20000</v>
      </c>
      <c r="H558" s="67" t="s">
        <v>100</v>
      </c>
      <c r="I558" s="68"/>
    </row>
    <row r="559" spans="1:9">
      <c r="A559" s="55">
        <v>2</v>
      </c>
      <c r="B559" s="57" t="s">
        <v>1545</v>
      </c>
      <c r="C559" s="12"/>
      <c r="D559" s="55">
        <v>2017</v>
      </c>
      <c r="E559" s="55">
        <v>4</v>
      </c>
      <c r="F559" s="56" t="s">
        <v>212</v>
      </c>
      <c r="G559" s="49">
        <v>23000</v>
      </c>
      <c r="H559" s="67" t="s">
        <v>100</v>
      </c>
      <c r="I559" s="68"/>
    </row>
    <row r="560" spans="1:9">
      <c r="A560" s="55">
        <v>3</v>
      </c>
      <c r="B560" s="57" t="s">
        <v>1547</v>
      </c>
      <c r="C560" s="12"/>
      <c r="D560" s="55">
        <v>2018</v>
      </c>
      <c r="E560" s="55">
        <v>3</v>
      </c>
      <c r="F560" s="56" t="s">
        <v>212</v>
      </c>
      <c r="G560" s="49">
        <v>14361</v>
      </c>
      <c r="H560" s="67" t="s">
        <v>100</v>
      </c>
      <c r="I560" s="68"/>
    </row>
    <row r="561" spans="1:9">
      <c r="A561" s="55">
        <v>4</v>
      </c>
      <c r="B561" s="57" t="s">
        <v>1548</v>
      </c>
      <c r="C561" s="12"/>
      <c r="D561" s="55">
        <v>2018</v>
      </c>
      <c r="E561" s="55">
        <v>1</v>
      </c>
      <c r="F561" s="56" t="s">
        <v>212</v>
      </c>
      <c r="G561" s="49">
        <v>1150</v>
      </c>
      <c r="H561" s="67" t="s">
        <v>100</v>
      </c>
      <c r="I561" s="68"/>
    </row>
    <row r="562" spans="1:9">
      <c r="A562" s="55">
        <v>5</v>
      </c>
      <c r="B562" s="57" t="s">
        <v>1549</v>
      </c>
      <c r="C562" s="12"/>
      <c r="D562" s="55">
        <v>2018</v>
      </c>
      <c r="E562" s="55">
        <v>1</v>
      </c>
      <c r="F562" s="56" t="s">
        <v>212</v>
      </c>
      <c r="G562" s="49">
        <v>2870</v>
      </c>
      <c r="H562" s="67" t="s">
        <v>100</v>
      </c>
      <c r="I562" s="68"/>
    </row>
    <row r="563" spans="1:9">
      <c r="A563" s="55">
        <v>6</v>
      </c>
      <c r="B563" s="57" t="s">
        <v>1550</v>
      </c>
      <c r="C563" s="12"/>
      <c r="D563" s="55">
        <v>2018</v>
      </c>
      <c r="E563" s="55">
        <v>13</v>
      </c>
      <c r="F563" s="56" t="s">
        <v>212</v>
      </c>
      <c r="G563" s="49">
        <v>34766</v>
      </c>
      <c r="H563" s="67" t="s">
        <v>100</v>
      </c>
      <c r="I563" s="68"/>
    </row>
    <row r="564" spans="1:9">
      <c r="A564" s="55">
        <v>7</v>
      </c>
      <c r="B564" s="57" t="s">
        <v>1551</v>
      </c>
      <c r="C564" s="12"/>
      <c r="D564" s="55">
        <v>2018</v>
      </c>
      <c r="E564" s="55">
        <v>1</v>
      </c>
      <c r="F564" s="56" t="s">
        <v>212</v>
      </c>
      <c r="G564" s="49">
        <v>11268</v>
      </c>
      <c r="H564" s="67" t="s">
        <v>100</v>
      </c>
      <c r="I564" s="68"/>
    </row>
    <row r="565" spans="1:9">
      <c r="A565" s="55">
        <v>8</v>
      </c>
      <c r="B565" s="57" t="s">
        <v>1552</v>
      </c>
      <c r="C565" s="12"/>
      <c r="D565" s="55">
        <v>2018</v>
      </c>
      <c r="E565" s="55">
        <v>1</v>
      </c>
      <c r="F565" s="56" t="s">
        <v>212</v>
      </c>
      <c r="G565" s="49">
        <v>2489</v>
      </c>
      <c r="H565" s="67" t="s">
        <v>100</v>
      </c>
      <c r="I565" s="68"/>
    </row>
    <row r="566" spans="1:9">
      <c r="A566" s="55">
        <v>9</v>
      </c>
      <c r="B566" s="57" t="s">
        <v>1553</v>
      </c>
      <c r="C566" s="12"/>
      <c r="D566" s="55">
        <v>2019</v>
      </c>
      <c r="E566" s="55">
        <v>1</v>
      </c>
      <c r="F566" s="56" t="s">
        <v>212</v>
      </c>
      <c r="G566" s="49">
        <v>7000</v>
      </c>
      <c r="H566" s="67" t="s">
        <v>100</v>
      </c>
      <c r="I566" s="68"/>
    </row>
    <row r="567" spans="1:9">
      <c r="A567" s="55">
        <v>10</v>
      </c>
      <c r="B567" s="57" t="s">
        <v>756</v>
      </c>
      <c r="C567" s="12"/>
      <c r="D567" s="55">
        <v>2020</v>
      </c>
      <c r="E567" s="55">
        <v>4</v>
      </c>
      <c r="F567" s="56" t="s">
        <v>187</v>
      </c>
      <c r="G567" s="49">
        <v>9200</v>
      </c>
      <c r="H567" s="67" t="s">
        <v>100</v>
      </c>
      <c r="I567" s="68"/>
    </row>
    <row r="568" spans="1:9">
      <c r="A568" s="55">
        <v>11</v>
      </c>
      <c r="B568" s="57" t="s">
        <v>756</v>
      </c>
      <c r="C568" s="12"/>
      <c r="D568" s="55">
        <v>2018</v>
      </c>
      <c r="E568" s="55">
        <v>4</v>
      </c>
      <c r="F568" s="56" t="s">
        <v>187</v>
      </c>
      <c r="G568" s="49">
        <v>8400</v>
      </c>
      <c r="H568" s="67" t="s">
        <v>100</v>
      </c>
      <c r="I568" s="68"/>
    </row>
    <row r="569" spans="1:9">
      <c r="A569" s="55">
        <v>12</v>
      </c>
      <c r="B569" s="57" t="s">
        <v>1554</v>
      </c>
      <c r="C569" s="12"/>
      <c r="D569" s="55">
        <v>2018</v>
      </c>
      <c r="E569" s="55">
        <v>1</v>
      </c>
      <c r="F569" s="56" t="s">
        <v>187</v>
      </c>
      <c r="G569" s="49">
        <v>3000</v>
      </c>
      <c r="H569" s="67" t="s">
        <v>100</v>
      </c>
      <c r="I569" s="68"/>
    </row>
    <row r="570" spans="1:9">
      <c r="A570" s="55">
        <v>13</v>
      </c>
      <c r="B570" s="57" t="s">
        <v>1466</v>
      </c>
      <c r="C570" s="12"/>
      <c r="D570" s="55">
        <v>2018</v>
      </c>
      <c r="E570" s="55">
        <v>4</v>
      </c>
      <c r="F570" s="56" t="s">
        <v>187</v>
      </c>
      <c r="G570" s="49">
        <v>8800</v>
      </c>
      <c r="H570" s="67" t="s">
        <v>100</v>
      </c>
      <c r="I570" s="68"/>
    </row>
    <row r="571" spans="1:9">
      <c r="A571" s="55">
        <v>14</v>
      </c>
      <c r="B571" s="57" t="s">
        <v>1555</v>
      </c>
      <c r="C571" s="12"/>
      <c r="D571" s="55">
        <v>2016</v>
      </c>
      <c r="E571" s="55">
        <v>1</v>
      </c>
      <c r="F571" s="56" t="s">
        <v>187</v>
      </c>
      <c r="G571" s="49">
        <v>2043</v>
      </c>
      <c r="H571" s="67" t="s">
        <v>100</v>
      </c>
      <c r="I571" s="68"/>
    </row>
    <row r="572" spans="1:9">
      <c r="A572" s="55">
        <v>15</v>
      </c>
      <c r="B572" s="57" t="s">
        <v>1555</v>
      </c>
      <c r="C572" s="12"/>
      <c r="D572" s="55">
        <v>2016</v>
      </c>
      <c r="E572" s="55">
        <v>1</v>
      </c>
      <c r="F572" s="56" t="s">
        <v>187</v>
      </c>
      <c r="G572" s="49">
        <v>2693</v>
      </c>
      <c r="H572" s="67" t="s">
        <v>100</v>
      </c>
      <c r="I572" s="68"/>
    </row>
    <row r="573" spans="1:9">
      <c r="A573" s="55">
        <v>16</v>
      </c>
      <c r="B573" s="57" t="s">
        <v>1556</v>
      </c>
      <c r="C573" s="12"/>
      <c r="D573" s="55">
        <v>2018</v>
      </c>
      <c r="E573" s="55">
        <v>18</v>
      </c>
      <c r="F573" s="56" t="s">
        <v>187</v>
      </c>
      <c r="G573" s="49">
        <v>37252</v>
      </c>
      <c r="H573" s="67" t="s">
        <v>100</v>
      </c>
      <c r="I573" s="68"/>
    </row>
    <row r="574" spans="1:9">
      <c r="A574" s="342">
        <v>39</v>
      </c>
      <c r="B574" s="99" t="s">
        <v>650</v>
      </c>
      <c r="C574" s="99"/>
      <c r="D574" s="100"/>
      <c r="E574" s="100"/>
      <c r="F574" s="99"/>
      <c r="G574" s="101"/>
      <c r="H574" s="100"/>
      <c r="I574" s="102"/>
    </row>
    <row r="575" spans="1:9">
      <c r="A575" s="55">
        <v>1</v>
      </c>
      <c r="B575" s="57" t="s">
        <v>882</v>
      </c>
      <c r="C575" s="12"/>
      <c r="D575" s="55"/>
      <c r="E575" s="55"/>
      <c r="F575" s="56" t="s">
        <v>212</v>
      </c>
      <c r="G575" s="49">
        <v>94496.36</v>
      </c>
      <c r="H575" s="67"/>
      <c r="I575" s="68"/>
    </row>
    <row r="576" spans="1:9">
      <c r="A576" s="55">
        <v>2</v>
      </c>
      <c r="B576" s="57" t="s">
        <v>883</v>
      </c>
      <c r="C576" s="12"/>
      <c r="D576" s="55"/>
      <c r="E576" s="55"/>
      <c r="F576" s="56" t="s">
        <v>187</v>
      </c>
      <c r="G576" s="49">
        <v>12791.18</v>
      </c>
      <c r="H576" s="67"/>
      <c r="I576" s="68"/>
    </row>
    <row r="577" spans="1:9">
      <c r="A577" s="342">
        <v>40</v>
      </c>
      <c r="B577" s="99" t="s">
        <v>651</v>
      </c>
      <c r="C577" s="99"/>
      <c r="D577" s="100"/>
      <c r="E577" s="100"/>
      <c r="F577" s="99"/>
      <c r="G577" s="101"/>
      <c r="H577" s="100"/>
      <c r="I577" s="102"/>
    </row>
    <row r="578" spans="1:9">
      <c r="A578" s="55">
        <v>1</v>
      </c>
      <c r="B578" s="57" t="s">
        <v>1666</v>
      </c>
      <c r="C578" s="12"/>
      <c r="D578" s="55">
        <v>2019</v>
      </c>
      <c r="E578" s="55">
        <v>40</v>
      </c>
      <c r="F578" s="56" t="s">
        <v>212</v>
      </c>
      <c r="G578" s="49">
        <v>87000</v>
      </c>
      <c r="H578" s="67"/>
      <c r="I578" s="68"/>
    </row>
    <row r="579" spans="1:9">
      <c r="A579" s="55">
        <v>2</v>
      </c>
      <c r="B579" s="57" t="s">
        <v>1667</v>
      </c>
      <c r="C579" s="12"/>
      <c r="D579" s="55">
        <v>2019</v>
      </c>
      <c r="E579" s="55">
        <v>4</v>
      </c>
      <c r="F579" s="56" t="s">
        <v>212</v>
      </c>
      <c r="G579" s="49">
        <v>2416</v>
      </c>
      <c r="H579" s="67"/>
      <c r="I579" s="68"/>
    </row>
    <row r="580" spans="1:9">
      <c r="A580" s="55">
        <v>3</v>
      </c>
      <c r="B580" s="57" t="s">
        <v>1668</v>
      </c>
      <c r="C580" s="12"/>
      <c r="D580" s="55">
        <v>2019</v>
      </c>
      <c r="E580" s="55"/>
      <c r="F580" s="56" t="s">
        <v>212</v>
      </c>
      <c r="G580" s="49">
        <v>3305</v>
      </c>
      <c r="H580" s="67"/>
      <c r="I580" s="68"/>
    </row>
    <row r="581" spans="1:9">
      <c r="A581" s="55">
        <v>4</v>
      </c>
      <c r="B581" s="57" t="s">
        <v>1669</v>
      </c>
      <c r="C581" s="12"/>
      <c r="D581" s="55">
        <v>2019</v>
      </c>
      <c r="E581" s="55">
        <v>2</v>
      </c>
      <c r="F581" s="56" t="s">
        <v>212</v>
      </c>
      <c r="G581" s="49">
        <v>2114</v>
      </c>
      <c r="H581" s="67"/>
      <c r="I581" s="68"/>
    </row>
    <row r="582" spans="1:9">
      <c r="A582" s="55">
        <v>5</v>
      </c>
      <c r="B582" s="57" t="s">
        <v>1670</v>
      </c>
      <c r="C582" s="12"/>
      <c r="D582" s="55">
        <v>2019</v>
      </c>
      <c r="E582" s="55">
        <v>2</v>
      </c>
      <c r="F582" s="56" t="s">
        <v>212</v>
      </c>
      <c r="G582" s="49">
        <v>818</v>
      </c>
      <c r="H582" s="67"/>
      <c r="I582" s="68"/>
    </row>
    <row r="583" spans="1:9">
      <c r="A583" s="55">
        <v>6</v>
      </c>
      <c r="B583" s="57" t="s">
        <v>1671</v>
      </c>
      <c r="C583" s="12"/>
      <c r="D583" s="55">
        <v>2019</v>
      </c>
      <c r="E583" s="55">
        <v>22</v>
      </c>
      <c r="F583" s="56" t="s">
        <v>212</v>
      </c>
      <c r="G583" s="49">
        <v>23980</v>
      </c>
      <c r="H583" s="67"/>
      <c r="I583" s="68"/>
    </row>
    <row r="584" spans="1:9" ht="25.5">
      <c r="A584" s="55">
        <v>7</v>
      </c>
      <c r="B584" s="57" t="s">
        <v>1672</v>
      </c>
      <c r="C584" s="12"/>
      <c r="D584" s="55">
        <v>2019</v>
      </c>
      <c r="E584" s="55">
        <v>2</v>
      </c>
      <c r="F584" s="56" t="s">
        <v>212</v>
      </c>
      <c r="G584" s="49">
        <v>10049</v>
      </c>
      <c r="H584" s="67"/>
      <c r="I584" s="68"/>
    </row>
    <row r="585" spans="1:9">
      <c r="A585" s="55">
        <v>8</v>
      </c>
      <c r="B585" s="57" t="s">
        <v>1673</v>
      </c>
      <c r="C585" s="12"/>
      <c r="D585" s="55">
        <v>2018</v>
      </c>
      <c r="E585" s="55">
        <v>4</v>
      </c>
      <c r="F585" s="56" t="s">
        <v>212</v>
      </c>
      <c r="G585" s="49">
        <v>7780</v>
      </c>
      <c r="H585" s="67"/>
      <c r="I585" s="68"/>
    </row>
    <row r="586" spans="1:9">
      <c r="A586" s="55">
        <v>9</v>
      </c>
      <c r="B586" s="57" t="s">
        <v>1674</v>
      </c>
      <c r="C586" s="12"/>
      <c r="D586" s="55">
        <v>2018</v>
      </c>
      <c r="E586" s="55">
        <v>2</v>
      </c>
      <c r="F586" s="56" t="s">
        <v>212</v>
      </c>
      <c r="G586" s="49">
        <v>17406</v>
      </c>
      <c r="H586" s="67"/>
      <c r="I586" s="68"/>
    </row>
    <row r="587" spans="1:9">
      <c r="A587" s="55">
        <v>10</v>
      </c>
      <c r="B587" s="57" t="s">
        <v>1675</v>
      </c>
      <c r="C587" s="12"/>
      <c r="D587" s="55">
        <v>2017</v>
      </c>
      <c r="E587" s="55">
        <v>2</v>
      </c>
      <c r="F587" s="56" t="s">
        <v>212</v>
      </c>
      <c r="G587" s="49">
        <v>4000</v>
      </c>
      <c r="H587" s="67"/>
      <c r="I587" s="68"/>
    </row>
    <row r="588" spans="1:9">
      <c r="A588" s="55">
        <v>11</v>
      </c>
      <c r="B588" s="57" t="s">
        <v>1676</v>
      </c>
      <c r="C588" s="12"/>
      <c r="D588" s="55">
        <v>2018</v>
      </c>
      <c r="E588" s="55">
        <v>9</v>
      </c>
      <c r="F588" s="56" t="s">
        <v>212</v>
      </c>
      <c r="G588" s="49">
        <v>5400</v>
      </c>
      <c r="H588" s="67"/>
      <c r="I588" s="68"/>
    </row>
    <row r="589" spans="1:9">
      <c r="A589" s="55">
        <v>12</v>
      </c>
      <c r="B589" s="57" t="s">
        <v>1677</v>
      </c>
      <c r="C589" s="12"/>
      <c r="D589" s="55">
        <v>2018</v>
      </c>
      <c r="E589" s="55">
        <v>32</v>
      </c>
      <c r="F589" s="56" t="s">
        <v>212</v>
      </c>
      <c r="G589" s="49">
        <v>25000</v>
      </c>
      <c r="H589" s="67"/>
      <c r="I589" s="68"/>
    </row>
    <row r="590" spans="1:9">
      <c r="A590" s="55">
        <v>13</v>
      </c>
      <c r="B590" s="57" t="s">
        <v>1678</v>
      </c>
      <c r="C590" s="12"/>
      <c r="D590" s="55">
        <v>2018</v>
      </c>
      <c r="E590" s="55">
        <v>12</v>
      </c>
      <c r="F590" s="56" t="s">
        <v>187</v>
      </c>
      <c r="G590" s="49">
        <v>24000</v>
      </c>
      <c r="H590" s="67"/>
      <c r="I590" s="68"/>
    </row>
    <row r="591" spans="1:9">
      <c r="A591" s="55">
        <v>14</v>
      </c>
      <c r="B591" s="57" t="s">
        <v>1679</v>
      </c>
      <c r="C591" s="12"/>
      <c r="D591" s="55">
        <v>2018</v>
      </c>
      <c r="E591" s="55">
        <v>4</v>
      </c>
      <c r="F591" s="56" t="s">
        <v>187</v>
      </c>
      <c r="G591" s="49">
        <v>10740</v>
      </c>
      <c r="H591" s="67"/>
      <c r="I591" s="68"/>
    </row>
    <row r="592" spans="1:9">
      <c r="A592" s="55">
        <v>15</v>
      </c>
      <c r="B592" s="57" t="s">
        <v>1680</v>
      </c>
      <c r="C592" s="12"/>
      <c r="D592" s="55">
        <v>2018</v>
      </c>
      <c r="E592" s="55">
        <v>2</v>
      </c>
      <c r="F592" s="56" t="s">
        <v>187</v>
      </c>
      <c r="G592" s="49">
        <v>1538</v>
      </c>
      <c r="H592" s="67"/>
      <c r="I592" s="68"/>
    </row>
    <row r="593" spans="1:9">
      <c r="A593" s="342">
        <v>41</v>
      </c>
      <c r="B593" s="99" t="s">
        <v>652</v>
      </c>
      <c r="C593" s="99"/>
      <c r="D593" s="100"/>
      <c r="E593" s="100"/>
      <c r="F593" s="99"/>
      <c r="G593" s="101"/>
      <c r="H593" s="100"/>
      <c r="I593" s="102"/>
    </row>
    <row r="594" spans="1:9" ht="25.5">
      <c r="A594" s="55">
        <v>1</v>
      </c>
      <c r="B594" s="57" t="s">
        <v>1493</v>
      </c>
      <c r="C594" s="12">
        <v>4749</v>
      </c>
      <c r="D594" s="55">
        <v>2016</v>
      </c>
      <c r="E594" s="55">
        <v>1</v>
      </c>
      <c r="F594" s="56" t="s">
        <v>212</v>
      </c>
      <c r="G594" s="49">
        <v>470</v>
      </c>
      <c r="H594" s="67" t="s">
        <v>100</v>
      </c>
      <c r="I594" s="68" t="s">
        <v>1494</v>
      </c>
    </row>
    <row r="595" spans="1:9">
      <c r="A595" s="55">
        <v>2</v>
      </c>
      <c r="B595" s="57" t="s">
        <v>1495</v>
      </c>
      <c r="C595" s="12">
        <v>4845</v>
      </c>
      <c r="D595" s="55">
        <v>2016</v>
      </c>
      <c r="E595" s="55">
        <v>1</v>
      </c>
      <c r="F595" s="56" t="s">
        <v>212</v>
      </c>
      <c r="G595" s="49">
        <v>550</v>
      </c>
      <c r="H595" s="67" t="s">
        <v>100</v>
      </c>
      <c r="I595" s="68" t="s">
        <v>1496</v>
      </c>
    </row>
    <row r="596" spans="1:9" ht="25.5">
      <c r="A596" s="55">
        <v>3</v>
      </c>
      <c r="B596" s="57" t="s">
        <v>1498</v>
      </c>
      <c r="C596" s="12">
        <v>4829</v>
      </c>
      <c r="D596" s="55">
        <v>2016</v>
      </c>
      <c r="E596" s="55">
        <v>1</v>
      </c>
      <c r="F596" s="56" t="s">
        <v>212</v>
      </c>
      <c r="G596" s="49">
        <v>1280</v>
      </c>
      <c r="H596" s="67" t="s">
        <v>100</v>
      </c>
      <c r="I596" s="68" t="s">
        <v>1494</v>
      </c>
    </row>
    <row r="597" spans="1:9" ht="25.5">
      <c r="A597" s="55">
        <v>4</v>
      </c>
      <c r="B597" s="57" t="s">
        <v>1500</v>
      </c>
      <c r="C597" s="12">
        <v>4863</v>
      </c>
      <c r="D597" s="55">
        <v>2017</v>
      </c>
      <c r="E597" s="55">
        <v>1</v>
      </c>
      <c r="F597" s="56" t="s">
        <v>212</v>
      </c>
      <c r="G597" s="49">
        <v>3100</v>
      </c>
      <c r="H597" s="67" t="s">
        <v>100</v>
      </c>
      <c r="I597" s="68" t="s">
        <v>1501</v>
      </c>
    </row>
    <row r="598" spans="1:9">
      <c r="A598" s="55">
        <v>5</v>
      </c>
      <c r="B598" s="57" t="s">
        <v>1503</v>
      </c>
      <c r="C598" s="12">
        <v>3049</v>
      </c>
      <c r="D598" s="55">
        <v>2017</v>
      </c>
      <c r="E598" s="55">
        <v>1</v>
      </c>
      <c r="F598" s="56" t="s">
        <v>212</v>
      </c>
      <c r="G598" s="49">
        <v>540</v>
      </c>
      <c r="H598" s="67" t="s">
        <v>100</v>
      </c>
      <c r="I598" s="68" t="s">
        <v>1504</v>
      </c>
    </row>
    <row r="599" spans="1:9">
      <c r="A599" s="55">
        <v>6</v>
      </c>
      <c r="B599" s="57" t="s">
        <v>2861</v>
      </c>
      <c r="C599" s="12">
        <v>3058</v>
      </c>
      <c r="D599" s="55">
        <v>2017</v>
      </c>
      <c r="E599" s="55">
        <v>1</v>
      </c>
      <c r="F599" s="56" t="s">
        <v>212</v>
      </c>
      <c r="G599" s="49">
        <v>99.99</v>
      </c>
      <c r="H599" s="67" t="s">
        <v>100</v>
      </c>
      <c r="I599" s="68" t="s">
        <v>1496</v>
      </c>
    </row>
    <row r="600" spans="1:9">
      <c r="A600" s="55">
        <v>7</v>
      </c>
      <c r="B600" s="57" t="s">
        <v>2861</v>
      </c>
      <c r="C600" s="12">
        <v>3059</v>
      </c>
      <c r="D600" s="55">
        <v>2017</v>
      </c>
      <c r="E600" s="55">
        <v>1</v>
      </c>
      <c r="F600" s="56" t="s">
        <v>212</v>
      </c>
      <c r="G600" s="49">
        <v>99.99</v>
      </c>
      <c r="H600" s="67" t="s">
        <v>100</v>
      </c>
      <c r="I600" s="68" t="s">
        <v>1505</v>
      </c>
    </row>
    <row r="601" spans="1:9">
      <c r="A601" s="55">
        <v>8</v>
      </c>
      <c r="B601" s="57" t="s">
        <v>1506</v>
      </c>
      <c r="C601" s="12">
        <v>3074</v>
      </c>
      <c r="D601" s="55">
        <v>2017</v>
      </c>
      <c r="E601" s="55">
        <v>1</v>
      </c>
      <c r="F601" s="56" t="s">
        <v>212</v>
      </c>
      <c r="G601" s="49">
        <v>70</v>
      </c>
      <c r="H601" s="67" t="s">
        <v>100</v>
      </c>
      <c r="I601" s="68" t="s">
        <v>1507</v>
      </c>
    </row>
    <row r="602" spans="1:9">
      <c r="A602" s="55">
        <v>9</v>
      </c>
      <c r="B602" s="57" t="s">
        <v>1508</v>
      </c>
      <c r="C602" s="12">
        <v>3075</v>
      </c>
      <c r="D602" s="55">
        <v>2017</v>
      </c>
      <c r="E602" s="55">
        <v>1</v>
      </c>
      <c r="F602" s="56" t="s">
        <v>212</v>
      </c>
      <c r="G602" s="49">
        <v>310</v>
      </c>
      <c r="H602" s="67" t="s">
        <v>100</v>
      </c>
      <c r="I602" s="68" t="s">
        <v>1509</v>
      </c>
    </row>
    <row r="603" spans="1:9">
      <c r="A603" s="55">
        <v>10</v>
      </c>
      <c r="B603" s="57" t="s">
        <v>2862</v>
      </c>
      <c r="C603" s="12">
        <v>3224</v>
      </c>
      <c r="D603" s="55">
        <v>2018</v>
      </c>
      <c r="E603" s="55">
        <v>1</v>
      </c>
      <c r="F603" s="56" t="s">
        <v>212</v>
      </c>
      <c r="G603" s="49">
        <v>120</v>
      </c>
      <c r="H603" s="67" t="s">
        <v>100</v>
      </c>
      <c r="I603" s="68" t="s">
        <v>1504</v>
      </c>
    </row>
    <row r="604" spans="1:9">
      <c r="A604" s="55">
        <v>11</v>
      </c>
      <c r="B604" s="57" t="s">
        <v>1512</v>
      </c>
      <c r="C604" s="12">
        <v>3227</v>
      </c>
      <c r="D604" s="55">
        <v>2018</v>
      </c>
      <c r="E604" s="55">
        <v>1</v>
      </c>
      <c r="F604" s="56" t="s">
        <v>212</v>
      </c>
      <c r="G604" s="49">
        <v>1056</v>
      </c>
      <c r="H604" s="67" t="s">
        <v>100</v>
      </c>
      <c r="I604" s="68" t="s">
        <v>1513</v>
      </c>
    </row>
    <row r="605" spans="1:9">
      <c r="A605" s="55">
        <v>12</v>
      </c>
      <c r="B605" s="57" t="s">
        <v>1512</v>
      </c>
      <c r="C605" s="12">
        <v>3228</v>
      </c>
      <c r="D605" s="55">
        <v>2018</v>
      </c>
      <c r="E605" s="55">
        <v>1</v>
      </c>
      <c r="F605" s="56" t="s">
        <v>212</v>
      </c>
      <c r="G605" s="49">
        <v>1056</v>
      </c>
      <c r="H605" s="67" t="s">
        <v>100</v>
      </c>
      <c r="I605" s="68" t="s">
        <v>1514</v>
      </c>
    </row>
    <row r="606" spans="1:9">
      <c r="A606" s="55">
        <v>13</v>
      </c>
      <c r="B606" s="57" t="s">
        <v>1512</v>
      </c>
      <c r="C606" s="12">
        <v>3229</v>
      </c>
      <c r="D606" s="55">
        <v>2018</v>
      </c>
      <c r="E606" s="55">
        <v>1</v>
      </c>
      <c r="F606" s="56" t="s">
        <v>212</v>
      </c>
      <c r="G606" s="49">
        <v>1056</v>
      </c>
      <c r="H606" s="67" t="s">
        <v>100</v>
      </c>
      <c r="I606" s="68" t="s">
        <v>1515</v>
      </c>
    </row>
    <row r="607" spans="1:9">
      <c r="A607" s="55">
        <v>14</v>
      </c>
      <c r="B607" s="57" t="s">
        <v>1512</v>
      </c>
      <c r="C607" s="12">
        <v>3230</v>
      </c>
      <c r="D607" s="55">
        <v>2018</v>
      </c>
      <c r="E607" s="55">
        <v>1</v>
      </c>
      <c r="F607" s="56" t="s">
        <v>212</v>
      </c>
      <c r="G607" s="49">
        <v>1056</v>
      </c>
      <c r="H607" s="67" t="s">
        <v>100</v>
      </c>
      <c r="I607" s="68" t="s">
        <v>1516</v>
      </c>
    </row>
    <row r="608" spans="1:9">
      <c r="A608" s="55">
        <v>15</v>
      </c>
      <c r="B608" s="57" t="s">
        <v>1519</v>
      </c>
      <c r="C608" s="12">
        <v>3232</v>
      </c>
      <c r="D608" s="55">
        <v>2018</v>
      </c>
      <c r="E608" s="55">
        <v>1</v>
      </c>
      <c r="F608" s="56" t="s">
        <v>212</v>
      </c>
      <c r="G608" s="49">
        <v>895</v>
      </c>
      <c r="H608" s="67" t="s">
        <v>100</v>
      </c>
      <c r="I608" s="68" t="s">
        <v>1520</v>
      </c>
    </row>
    <row r="609" spans="1:9">
      <c r="A609" s="55">
        <v>16</v>
      </c>
      <c r="B609" s="57" t="s">
        <v>1519</v>
      </c>
      <c r="C609" s="12">
        <v>3233</v>
      </c>
      <c r="D609" s="55">
        <v>2018</v>
      </c>
      <c r="E609" s="55">
        <v>1</v>
      </c>
      <c r="F609" s="56" t="s">
        <v>212</v>
      </c>
      <c r="G609" s="49">
        <v>895</v>
      </c>
      <c r="H609" s="67" t="s">
        <v>100</v>
      </c>
      <c r="I609" s="68" t="s">
        <v>1521</v>
      </c>
    </row>
    <row r="610" spans="1:9">
      <c r="A610" s="55">
        <v>17</v>
      </c>
      <c r="B610" s="57" t="s">
        <v>1519</v>
      </c>
      <c r="C610" s="12">
        <v>3234</v>
      </c>
      <c r="D610" s="55">
        <v>2018</v>
      </c>
      <c r="E610" s="55">
        <v>1</v>
      </c>
      <c r="F610" s="56" t="s">
        <v>212</v>
      </c>
      <c r="G610" s="49">
        <v>895</v>
      </c>
      <c r="H610" s="67" t="s">
        <v>100</v>
      </c>
      <c r="I610" s="68" t="s">
        <v>1522</v>
      </c>
    </row>
    <row r="611" spans="1:9">
      <c r="A611" s="55">
        <v>18</v>
      </c>
      <c r="B611" s="57" t="s">
        <v>1519</v>
      </c>
      <c r="C611" s="12">
        <v>3238</v>
      </c>
      <c r="D611" s="55">
        <v>2018</v>
      </c>
      <c r="E611" s="55">
        <v>1</v>
      </c>
      <c r="F611" s="56" t="s">
        <v>212</v>
      </c>
      <c r="G611" s="49">
        <v>895</v>
      </c>
      <c r="H611" s="67" t="s">
        <v>100</v>
      </c>
      <c r="I611" s="68" t="s">
        <v>1502</v>
      </c>
    </row>
    <row r="612" spans="1:9">
      <c r="A612" s="55">
        <v>19</v>
      </c>
      <c r="B612" s="57" t="s">
        <v>1523</v>
      </c>
      <c r="C612" s="12">
        <v>3240</v>
      </c>
      <c r="D612" s="55">
        <v>2018</v>
      </c>
      <c r="E612" s="55">
        <v>1</v>
      </c>
      <c r="F612" s="56" t="s">
        <v>212</v>
      </c>
      <c r="G612" s="49">
        <v>4617</v>
      </c>
      <c r="H612" s="67" t="s">
        <v>100</v>
      </c>
      <c r="I612" s="68" t="s">
        <v>1524</v>
      </c>
    </row>
    <row r="613" spans="1:9">
      <c r="A613" s="55">
        <v>20</v>
      </c>
      <c r="B613" s="57" t="s">
        <v>1525</v>
      </c>
      <c r="C613" s="12">
        <v>3241</v>
      </c>
      <c r="D613" s="55">
        <v>2018</v>
      </c>
      <c r="E613" s="55">
        <v>1</v>
      </c>
      <c r="F613" s="56" t="s">
        <v>212</v>
      </c>
      <c r="G613" s="49">
        <v>3936</v>
      </c>
      <c r="H613" s="67" t="s">
        <v>100</v>
      </c>
      <c r="I613" s="68" t="s">
        <v>1526</v>
      </c>
    </row>
    <row r="614" spans="1:9">
      <c r="A614" s="55">
        <v>21</v>
      </c>
      <c r="B614" s="57" t="s">
        <v>1527</v>
      </c>
      <c r="C614" s="12">
        <v>3549</v>
      </c>
      <c r="D614" s="55">
        <v>2019</v>
      </c>
      <c r="E614" s="55">
        <v>1</v>
      </c>
      <c r="F614" s="56" t="s">
        <v>212</v>
      </c>
      <c r="G614" s="49">
        <v>1100</v>
      </c>
      <c r="H614" s="67" t="s">
        <v>100</v>
      </c>
      <c r="I614" s="68" t="s">
        <v>1529</v>
      </c>
    </row>
    <row r="615" spans="1:9">
      <c r="A615" s="55">
        <v>22</v>
      </c>
      <c r="B615" s="57" t="s">
        <v>1530</v>
      </c>
      <c r="C615" s="12">
        <v>3550</v>
      </c>
      <c r="D615" s="55">
        <v>2019</v>
      </c>
      <c r="E615" s="55">
        <v>1</v>
      </c>
      <c r="F615" s="56" t="s">
        <v>212</v>
      </c>
      <c r="G615" s="49">
        <v>639</v>
      </c>
      <c r="H615" s="67" t="s">
        <v>157</v>
      </c>
      <c r="I615" s="68" t="s">
        <v>1524</v>
      </c>
    </row>
    <row r="616" spans="1:9">
      <c r="A616" s="55">
        <v>23</v>
      </c>
      <c r="B616" s="57" t="s">
        <v>1531</v>
      </c>
      <c r="C616" s="12">
        <v>3551</v>
      </c>
      <c r="D616" s="55">
        <v>2019</v>
      </c>
      <c r="E616" s="55">
        <v>1</v>
      </c>
      <c r="F616" s="56" t="s">
        <v>212</v>
      </c>
      <c r="G616" s="49">
        <v>819</v>
      </c>
      <c r="H616" s="67" t="s">
        <v>157</v>
      </c>
      <c r="I616" s="68" t="s">
        <v>1499</v>
      </c>
    </row>
    <row r="617" spans="1:9" ht="25.5">
      <c r="A617" s="55">
        <v>24</v>
      </c>
      <c r="B617" s="57" t="s">
        <v>1532</v>
      </c>
      <c r="C617" s="12">
        <v>3587</v>
      </c>
      <c r="D617" s="55">
        <v>2019</v>
      </c>
      <c r="E617" s="55">
        <v>1</v>
      </c>
      <c r="F617" s="56" t="s">
        <v>212</v>
      </c>
      <c r="G617" s="49">
        <v>6000</v>
      </c>
      <c r="H617" s="67" t="s">
        <v>100</v>
      </c>
      <c r="I617" s="68" t="s">
        <v>1528</v>
      </c>
    </row>
    <row r="618" spans="1:9">
      <c r="A618" s="55">
        <v>25</v>
      </c>
      <c r="B618" s="57" t="s">
        <v>1533</v>
      </c>
      <c r="C618" s="12">
        <v>3558</v>
      </c>
      <c r="D618" s="55">
        <v>2019</v>
      </c>
      <c r="E618" s="55">
        <v>1</v>
      </c>
      <c r="F618" s="56" t="s">
        <v>212</v>
      </c>
      <c r="G618" s="49">
        <v>3985</v>
      </c>
      <c r="H618" s="67" t="s">
        <v>100</v>
      </c>
      <c r="I618" s="68" t="s">
        <v>1528</v>
      </c>
    </row>
    <row r="619" spans="1:9">
      <c r="A619" s="55">
        <v>26</v>
      </c>
      <c r="B619" s="57" t="s">
        <v>1497</v>
      </c>
      <c r="C619" s="12">
        <v>4741</v>
      </c>
      <c r="D619" s="55">
        <v>2016</v>
      </c>
      <c r="E619" s="55">
        <v>1</v>
      </c>
      <c r="F619" s="56" t="s">
        <v>187</v>
      </c>
      <c r="G619" s="49">
        <v>2971</v>
      </c>
      <c r="H619" s="67" t="s">
        <v>100</v>
      </c>
      <c r="I619" s="68" t="s">
        <v>1496</v>
      </c>
    </row>
    <row r="620" spans="1:9">
      <c r="A620" s="55">
        <v>27</v>
      </c>
      <c r="B620" s="57" t="s">
        <v>1510</v>
      </c>
      <c r="C620" s="12">
        <v>3151</v>
      </c>
      <c r="D620" s="55">
        <v>2017</v>
      </c>
      <c r="E620" s="55">
        <v>1</v>
      </c>
      <c r="F620" s="56" t="s">
        <v>187</v>
      </c>
      <c r="G620" s="49">
        <v>415</v>
      </c>
      <c r="H620" s="67" t="s">
        <v>100</v>
      </c>
      <c r="I620" s="68" t="s">
        <v>1511</v>
      </c>
    </row>
    <row r="621" spans="1:9">
      <c r="A621" s="55">
        <v>28</v>
      </c>
      <c r="B621" s="57" t="s">
        <v>1517</v>
      </c>
      <c r="C621" s="12">
        <v>3231</v>
      </c>
      <c r="D621" s="55">
        <v>2018</v>
      </c>
      <c r="E621" s="55">
        <v>1</v>
      </c>
      <c r="F621" s="56" t="s">
        <v>187</v>
      </c>
      <c r="G621" s="49">
        <v>2170</v>
      </c>
      <c r="H621" s="67" t="s">
        <v>100</v>
      </c>
      <c r="I621" s="68" t="s">
        <v>1518</v>
      </c>
    </row>
    <row r="622" spans="1:9">
      <c r="A622" s="55">
        <v>29</v>
      </c>
      <c r="B622" s="57" t="s">
        <v>1527</v>
      </c>
      <c r="C622" s="12">
        <v>3548</v>
      </c>
      <c r="D622" s="55">
        <v>2019</v>
      </c>
      <c r="E622" s="55">
        <v>1</v>
      </c>
      <c r="F622" s="56" t="s">
        <v>187</v>
      </c>
      <c r="G622" s="49">
        <v>1100</v>
      </c>
      <c r="H622" s="67" t="s">
        <v>100</v>
      </c>
      <c r="I622" s="68" t="s">
        <v>1528</v>
      </c>
    </row>
    <row r="623" spans="1:9">
      <c r="A623" s="342">
        <v>42</v>
      </c>
      <c r="B623" s="99" t="s">
        <v>732</v>
      </c>
      <c r="C623" s="99"/>
      <c r="D623" s="100"/>
      <c r="E623" s="100"/>
      <c r="F623" s="99"/>
      <c r="G623" s="101"/>
      <c r="H623" s="100"/>
      <c r="I623" s="102"/>
    </row>
    <row r="624" spans="1:9">
      <c r="A624" s="55">
        <v>1</v>
      </c>
      <c r="B624" s="57" t="s">
        <v>752</v>
      </c>
      <c r="C624" s="12"/>
      <c r="D624" s="55" t="s">
        <v>753</v>
      </c>
      <c r="E624" s="55">
        <v>1</v>
      </c>
      <c r="F624" s="56" t="s">
        <v>212</v>
      </c>
      <c r="G624" s="49">
        <v>25604.77</v>
      </c>
      <c r="H624" s="67" t="s">
        <v>100</v>
      </c>
      <c r="I624" s="68"/>
    </row>
    <row r="625" spans="1:9">
      <c r="A625" s="55">
        <v>2</v>
      </c>
      <c r="B625" s="57" t="s">
        <v>754</v>
      </c>
      <c r="C625" s="12"/>
      <c r="D625" s="55">
        <v>2018</v>
      </c>
      <c r="E625" s="55">
        <v>12</v>
      </c>
      <c r="F625" s="56" t="s">
        <v>212</v>
      </c>
      <c r="G625" s="49">
        <v>10821.29</v>
      </c>
      <c r="H625" s="67" t="s">
        <v>100</v>
      </c>
      <c r="I625" s="68"/>
    </row>
    <row r="626" spans="1:9">
      <c r="A626" s="55">
        <v>3</v>
      </c>
      <c r="B626" s="57" t="s">
        <v>755</v>
      </c>
      <c r="C626" s="12"/>
      <c r="D626" s="55">
        <v>2018</v>
      </c>
      <c r="E626" s="55">
        <v>2</v>
      </c>
      <c r="F626" s="56" t="s">
        <v>212</v>
      </c>
      <c r="G626" s="49">
        <v>4979.29</v>
      </c>
      <c r="H626" s="67" t="s">
        <v>100</v>
      </c>
      <c r="I626" s="68"/>
    </row>
    <row r="627" spans="1:9">
      <c r="A627" s="55">
        <v>4</v>
      </c>
      <c r="B627" s="57" t="s">
        <v>758</v>
      </c>
      <c r="C627" s="12"/>
      <c r="D627" s="55">
        <v>2016</v>
      </c>
      <c r="E627" s="55">
        <v>1</v>
      </c>
      <c r="F627" s="56" t="s">
        <v>212</v>
      </c>
      <c r="G627" s="49">
        <v>5000</v>
      </c>
      <c r="H627" s="67" t="s">
        <v>100</v>
      </c>
      <c r="I627" s="68"/>
    </row>
    <row r="628" spans="1:9">
      <c r="A628" s="55">
        <v>5</v>
      </c>
      <c r="B628" s="57" t="s">
        <v>759</v>
      </c>
      <c r="C628" s="12"/>
      <c r="D628" s="55">
        <v>2010</v>
      </c>
      <c r="E628" s="55">
        <v>1</v>
      </c>
      <c r="F628" s="56" t="s">
        <v>212</v>
      </c>
      <c r="G628" s="49">
        <v>2635</v>
      </c>
      <c r="H628" s="67" t="s">
        <v>100</v>
      </c>
      <c r="I628" s="68"/>
    </row>
    <row r="629" spans="1:9">
      <c r="A629" s="55">
        <v>6</v>
      </c>
      <c r="B629" s="57" t="s">
        <v>760</v>
      </c>
      <c r="C629" s="12"/>
      <c r="D629" s="55" t="s">
        <v>761</v>
      </c>
      <c r="E629" s="55">
        <v>7</v>
      </c>
      <c r="F629" s="56" t="s">
        <v>212</v>
      </c>
      <c r="G629" s="49">
        <v>16618.900000000001</v>
      </c>
      <c r="H629" s="67" t="s">
        <v>100</v>
      </c>
      <c r="I629" s="68"/>
    </row>
    <row r="630" spans="1:9">
      <c r="A630" s="55">
        <v>7</v>
      </c>
      <c r="B630" s="57" t="s">
        <v>756</v>
      </c>
      <c r="C630" s="12"/>
      <c r="D630" s="55" t="s">
        <v>757</v>
      </c>
      <c r="E630" s="55">
        <v>11</v>
      </c>
      <c r="F630" s="56" t="s">
        <v>187</v>
      </c>
      <c r="G630" s="49">
        <v>24725.06</v>
      </c>
      <c r="H630" s="67" t="s">
        <v>100</v>
      </c>
      <c r="I630" s="68"/>
    </row>
    <row r="631" spans="1:9">
      <c r="A631" s="55">
        <v>8</v>
      </c>
      <c r="B631" s="57" t="s">
        <v>762</v>
      </c>
      <c r="C631" s="12"/>
      <c r="D631" s="55">
        <v>2018</v>
      </c>
      <c r="E631" s="55">
        <v>8</v>
      </c>
      <c r="F631" s="56" t="s">
        <v>187</v>
      </c>
      <c r="G631" s="49">
        <v>2499.9699999999998</v>
      </c>
      <c r="H631" s="67" t="s">
        <v>100</v>
      </c>
      <c r="I631" s="68"/>
    </row>
    <row r="632" spans="1:9">
      <c r="A632" s="55">
        <v>9</v>
      </c>
      <c r="B632" s="57" t="s">
        <v>763</v>
      </c>
      <c r="C632" s="12"/>
      <c r="D632" s="55">
        <v>2018</v>
      </c>
      <c r="E632" s="55">
        <v>2</v>
      </c>
      <c r="F632" s="56" t="s">
        <v>187</v>
      </c>
      <c r="G632" s="49">
        <v>2714</v>
      </c>
      <c r="H632" s="67" t="s">
        <v>100</v>
      </c>
      <c r="I632" s="68"/>
    </row>
    <row r="633" spans="1:9">
      <c r="A633" s="342">
        <v>42</v>
      </c>
      <c r="B633" s="99" t="s">
        <v>787</v>
      </c>
      <c r="C633" s="99"/>
      <c r="D633" s="100"/>
      <c r="E633" s="100"/>
      <c r="F633" s="99"/>
      <c r="G633" s="101"/>
      <c r="H633" s="100"/>
      <c r="I633" s="102"/>
    </row>
    <row r="634" spans="1:9">
      <c r="A634" s="55">
        <v>1</v>
      </c>
      <c r="B634" s="57" t="s">
        <v>780</v>
      </c>
      <c r="C634" s="12"/>
      <c r="D634" s="55" t="s">
        <v>781</v>
      </c>
      <c r="E634" s="55">
        <v>1</v>
      </c>
      <c r="F634" s="56" t="s">
        <v>212</v>
      </c>
      <c r="G634" s="49">
        <v>5257.45</v>
      </c>
      <c r="H634" s="67" t="s">
        <v>100</v>
      </c>
      <c r="I634" s="68" t="s">
        <v>779</v>
      </c>
    </row>
    <row r="635" spans="1:9">
      <c r="A635" s="55">
        <v>2</v>
      </c>
      <c r="B635" s="57" t="s">
        <v>782</v>
      </c>
      <c r="C635" s="12"/>
      <c r="D635" s="55">
        <v>2019</v>
      </c>
      <c r="E635" s="55">
        <v>1</v>
      </c>
      <c r="F635" s="56" t="s">
        <v>212</v>
      </c>
      <c r="G635" s="49">
        <v>8190.09</v>
      </c>
      <c r="H635" s="67" t="s">
        <v>100</v>
      </c>
      <c r="I635" s="68" t="s">
        <v>779</v>
      </c>
    </row>
    <row r="636" spans="1:9">
      <c r="A636" s="55">
        <v>3</v>
      </c>
      <c r="B636" s="57" t="s">
        <v>786</v>
      </c>
      <c r="C636" s="12"/>
      <c r="D636" s="55">
        <v>2016</v>
      </c>
      <c r="E636" s="55">
        <v>1</v>
      </c>
      <c r="F636" s="56" t="s">
        <v>212</v>
      </c>
      <c r="G636" s="49">
        <v>459.73</v>
      </c>
      <c r="H636" s="67" t="s">
        <v>100</v>
      </c>
      <c r="I636" s="68" t="s">
        <v>779</v>
      </c>
    </row>
    <row r="637" spans="1:9">
      <c r="A637" s="55">
        <v>4</v>
      </c>
      <c r="B637" s="57" t="s">
        <v>783</v>
      </c>
      <c r="C637" s="12"/>
      <c r="D637" s="55">
        <v>2019</v>
      </c>
      <c r="E637" s="55">
        <v>1</v>
      </c>
      <c r="F637" s="56" t="s">
        <v>212</v>
      </c>
      <c r="G637" s="49">
        <v>919.3</v>
      </c>
      <c r="H637" s="67" t="s">
        <v>100</v>
      </c>
      <c r="I637" s="68" t="s">
        <v>779</v>
      </c>
    </row>
    <row r="638" spans="1:9">
      <c r="A638" s="55">
        <v>5</v>
      </c>
      <c r="B638" s="57" t="s">
        <v>784</v>
      </c>
      <c r="C638" s="12"/>
      <c r="D638" s="55">
        <v>2019</v>
      </c>
      <c r="E638" s="55">
        <v>4</v>
      </c>
      <c r="F638" s="56" t="s">
        <v>212</v>
      </c>
      <c r="G638" s="49">
        <v>7847.87</v>
      </c>
      <c r="H638" s="67" t="s">
        <v>100</v>
      </c>
      <c r="I638" s="68" t="s">
        <v>779</v>
      </c>
    </row>
    <row r="639" spans="1:9">
      <c r="A639" s="55">
        <v>6</v>
      </c>
      <c r="B639" s="57" t="s">
        <v>785</v>
      </c>
      <c r="C639" s="12"/>
      <c r="D639" s="55">
        <v>2016</v>
      </c>
      <c r="E639" s="55">
        <v>2</v>
      </c>
      <c r="F639" s="56" t="s">
        <v>187</v>
      </c>
      <c r="G639" s="49">
        <v>6089</v>
      </c>
      <c r="H639" s="67" t="s">
        <v>100</v>
      </c>
      <c r="I639" s="68" t="s">
        <v>779</v>
      </c>
    </row>
    <row r="640" spans="1:9" s="142" customFormat="1">
      <c r="A640" s="343">
        <v>43</v>
      </c>
      <c r="B640" s="193" t="s">
        <v>344</v>
      </c>
      <c r="C640" s="138"/>
      <c r="D640" s="139"/>
      <c r="E640" s="139"/>
      <c r="F640" s="138"/>
      <c r="G640" s="140"/>
      <c r="H640" s="139"/>
      <c r="I640" s="141"/>
    </row>
    <row r="641" spans="1:9" s="142" customFormat="1" ht="25.5">
      <c r="A641" s="345">
        <v>1</v>
      </c>
      <c r="B641" s="197" t="s">
        <v>2852</v>
      </c>
      <c r="C641" s="194" t="s">
        <v>2329</v>
      </c>
      <c r="D641" s="195">
        <v>2019</v>
      </c>
      <c r="E641" s="195">
        <v>1</v>
      </c>
      <c r="F641" s="120" t="s">
        <v>212</v>
      </c>
      <c r="G641" s="196">
        <v>11516</v>
      </c>
      <c r="H641" s="67" t="s">
        <v>100</v>
      </c>
      <c r="I641" s="68" t="s">
        <v>2320</v>
      </c>
    </row>
    <row r="642" spans="1:9" s="142" customFormat="1" ht="25.5">
      <c r="A642" s="345">
        <v>2</v>
      </c>
      <c r="B642" s="197" t="s">
        <v>2851</v>
      </c>
      <c r="C642" s="194" t="s">
        <v>2326</v>
      </c>
      <c r="D642" s="195">
        <v>2020</v>
      </c>
      <c r="E642" s="195">
        <v>1</v>
      </c>
      <c r="F642" s="120" t="s">
        <v>212</v>
      </c>
      <c r="G642" s="196">
        <v>15403.78</v>
      </c>
      <c r="H642" s="67" t="s">
        <v>100</v>
      </c>
      <c r="I642" s="68" t="s">
        <v>2320</v>
      </c>
    </row>
    <row r="643" spans="1:9" s="142" customFormat="1" ht="25.5">
      <c r="A643" s="345">
        <v>3</v>
      </c>
      <c r="B643" s="197" t="s">
        <v>2318</v>
      </c>
      <c r="C643" s="194" t="s">
        <v>2319</v>
      </c>
      <c r="D643" s="195">
        <v>2016</v>
      </c>
      <c r="E643" s="195">
        <v>1</v>
      </c>
      <c r="F643" s="120" t="s">
        <v>212</v>
      </c>
      <c r="G643" s="196">
        <v>1875</v>
      </c>
      <c r="H643" s="67" t="s">
        <v>100</v>
      </c>
      <c r="I643" s="68" t="s">
        <v>2320</v>
      </c>
    </row>
    <row r="644" spans="1:9" s="142" customFormat="1" ht="25.5">
      <c r="A644" s="345">
        <v>4</v>
      </c>
      <c r="B644" s="197" t="s">
        <v>2321</v>
      </c>
      <c r="C644" s="194" t="s">
        <v>2322</v>
      </c>
      <c r="D644" s="195">
        <v>2016</v>
      </c>
      <c r="E644" s="195">
        <v>1</v>
      </c>
      <c r="F644" s="120" t="s">
        <v>212</v>
      </c>
      <c r="G644" s="196">
        <v>2180</v>
      </c>
      <c r="H644" s="67" t="s">
        <v>100</v>
      </c>
      <c r="I644" s="68" t="s">
        <v>2320</v>
      </c>
    </row>
    <row r="645" spans="1:9" s="142" customFormat="1" ht="25.5">
      <c r="A645" s="345">
        <v>5</v>
      </c>
      <c r="B645" s="197" t="s">
        <v>2323</v>
      </c>
      <c r="C645" s="194" t="s">
        <v>2324</v>
      </c>
      <c r="D645" s="195">
        <v>2016</v>
      </c>
      <c r="E645" s="195">
        <v>1</v>
      </c>
      <c r="F645" s="120" t="s">
        <v>212</v>
      </c>
      <c r="G645" s="196">
        <v>2200</v>
      </c>
      <c r="H645" s="67" t="s">
        <v>100</v>
      </c>
      <c r="I645" s="68" t="s">
        <v>2320</v>
      </c>
    </row>
    <row r="646" spans="1:9" s="142" customFormat="1" ht="25.5">
      <c r="A646" s="345">
        <v>6</v>
      </c>
      <c r="B646" s="197" t="s">
        <v>2323</v>
      </c>
      <c r="C646" s="194" t="s">
        <v>2325</v>
      </c>
      <c r="D646" s="195">
        <v>2016</v>
      </c>
      <c r="E646" s="195">
        <v>1</v>
      </c>
      <c r="F646" s="120" t="s">
        <v>212</v>
      </c>
      <c r="G646" s="196">
        <v>2200</v>
      </c>
      <c r="H646" s="67" t="s">
        <v>100</v>
      </c>
      <c r="I646" s="68" t="s">
        <v>2320</v>
      </c>
    </row>
    <row r="647" spans="1:9" s="142" customFormat="1" ht="25.5">
      <c r="A647" s="345">
        <v>7</v>
      </c>
      <c r="B647" s="197" t="s">
        <v>2338</v>
      </c>
      <c r="C647" s="194" t="s">
        <v>2339</v>
      </c>
      <c r="D647" s="195">
        <v>2017</v>
      </c>
      <c r="E647" s="195">
        <v>1</v>
      </c>
      <c r="F647" s="120" t="s">
        <v>212</v>
      </c>
      <c r="G647" s="196">
        <v>710</v>
      </c>
      <c r="H647" s="67" t="s">
        <v>100</v>
      </c>
      <c r="I647" s="68" t="s">
        <v>2320</v>
      </c>
    </row>
    <row r="648" spans="1:9" s="142" customFormat="1" ht="25.5">
      <c r="A648" s="345">
        <v>8</v>
      </c>
      <c r="B648" s="197" t="s">
        <v>2318</v>
      </c>
      <c r="C648" s="194" t="s">
        <v>2340</v>
      </c>
      <c r="D648" s="195">
        <v>2017</v>
      </c>
      <c r="E648" s="195">
        <v>1</v>
      </c>
      <c r="F648" s="120" t="s">
        <v>212</v>
      </c>
      <c r="G648" s="196">
        <v>2090</v>
      </c>
      <c r="H648" s="67" t="s">
        <v>100</v>
      </c>
      <c r="I648" s="68" t="s">
        <v>2320</v>
      </c>
    </row>
    <row r="649" spans="1:9" s="142" customFormat="1" ht="25.5">
      <c r="A649" s="345">
        <v>9</v>
      </c>
      <c r="B649" s="197" t="s">
        <v>2341</v>
      </c>
      <c r="C649" s="194" t="s">
        <v>2342</v>
      </c>
      <c r="D649" s="195">
        <v>2017</v>
      </c>
      <c r="E649" s="195">
        <v>1</v>
      </c>
      <c r="F649" s="120" t="s">
        <v>212</v>
      </c>
      <c r="G649" s="196">
        <v>2049</v>
      </c>
      <c r="H649" s="67" t="s">
        <v>100</v>
      </c>
      <c r="I649" s="68" t="s">
        <v>2320</v>
      </c>
    </row>
    <row r="650" spans="1:9" s="142" customFormat="1" ht="25.5">
      <c r="A650" s="345">
        <v>10</v>
      </c>
      <c r="B650" s="197" t="s">
        <v>2341</v>
      </c>
      <c r="C650" s="194" t="s">
        <v>2343</v>
      </c>
      <c r="D650" s="195">
        <v>2017</v>
      </c>
      <c r="E650" s="195">
        <v>1</v>
      </c>
      <c r="F650" s="120" t="s">
        <v>212</v>
      </c>
      <c r="G650" s="196">
        <v>1299</v>
      </c>
      <c r="H650" s="67" t="s">
        <v>100</v>
      </c>
      <c r="I650" s="68" t="s">
        <v>2320</v>
      </c>
    </row>
    <row r="651" spans="1:9" s="142" customFormat="1" ht="25.5">
      <c r="A651" s="345">
        <v>11</v>
      </c>
      <c r="B651" s="197" t="s">
        <v>2344</v>
      </c>
      <c r="C651" s="194" t="s">
        <v>2345</v>
      </c>
      <c r="D651" s="195">
        <v>2017</v>
      </c>
      <c r="E651" s="195">
        <v>1</v>
      </c>
      <c r="F651" s="120" t="s">
        <v>212</v>
      </c>
      <c r="G651" s="196">
        <v>219</v>
      </c>
      <c r="H651" s="67" t="s">
        <v>100</v>
      </c>
      <c r="I651" s="68" t="s">
        <v>2320</v>
      </c>
    </row>
    <row r="652" spans="1:9" s="142" customFormat="1" ht="25.5">
      <c r="A652" s="345">
        <v>12</v>
      </c>
      <c r="B652" s="197" t="s">
        <v>2344</v>
      </c>
      <c r="C652" s="194" t="s">
        <v>2346</v>
      </c>
      <c r="D652" s="195">
        <v>2017</v>
      </c>
      <c r="E652" s="195">
        <v>1</v>
      </c>
      <c r="F652" s="120" t="s">
        <v>212</v>
      </c>
      <c r="G652" s="196">
        <v>219</v>
      </c>
      <c r="H652" s="67" t="s">
        <v>100</v>
      </c>
      <c r="I652" s="68" t="s">
        <v>2320</v>
      </c>
    </row>
    <row r="653" spans="1:9" s="142" customFormat="1" ht="25.5">
      <c r="A653" s="345">
        <v>13</v>
      </c>
      <c r="B653" s="189" t="s">
        <v>2347</v>
      </c>
      <c r="C653" s="194" t="s">
        <v>2348</v>
      </c>
      <c r="D653" s="195">
        <v>2017</v>
      </c>
      <c r="E653" s="195">
        <v>1</v>
      </c>
      <c r="F653" s="120" t="s">
        <v>212</v>
      </c>
      <c r="G653" s="196">
        <v>2049</v>
      </c>
      <c r="H653" s="67" t="s">
        <v>100</v>
      </c>
      <c r="I653" s="68" t="s">
        <v>2320</v>
      </c>
    </row>
    <row r="654" spans="1:9" s="142" customFormat="1" ht="25.5">
      <c r="A654" s="345">
        <v>14</v>
      </c>
      <c r="B654" s="189" t="s">
        <v>2344</v>
      </c>
      <c r="C654" s="194" t="s">
        <v>2349</v>
      </c>
      <c r="D654" s="195">
        <v>2017</v>
      </c>
      <c r="E654" s="195">
        <v>1</v>
      </c>
      <c r="F654" s="120" t="s">
        <v>212</v>
      </c>
      <c r="G654" s="196">
        <v>219</v>
      </c>
      <c r="H654" s="67" t="s">
        <v>100</v>
      </c>
      <c r="I654" s="68" t="s">
        <v>2320</v>
      </c>
    </row>
    <row r="655" spans="1:9" s="142" customFormat="1" ht="25.5">
      <c r="A655" s="345">
        <v>15</v>
      </c>
      <c r="B655" s="189" t="s">
        <v>2350</v>
      </c>
      <c r="C655" s="194" t="s">
        <v>2351</v>
      </c>
      <c r="D655" s="195">
        <v>2017</v>
      </c>
      <c r="E655" s="195">
        <v>1</v>
      </c>
      <c r="F655" s="120" t="s">
        <v>212</v>
      </c>
      <c r="G655" s="196">
        <v>496</v>
      </c>
      <c r="H655" s="67" t="s">
        <v>100</v>
      </c>
      <c r="I655" s="68" t="s">
        <v>2320</v>
      </c>
    </row>
    <row r="656" spans="1:9" s="142" customFormat="1" ht="25.5">
      <c r="A656" s="345">
        <v>16</v>
      </c>
      <c r="B656" s="189" t="s">
        <v>2334</v>
      </c>
      <c r="C656" s="194" t="s">
        <v>2335</v>
      </c>
      <c r="D656" s="195">
        <v>2018</v>
      </c>
      <c r="E656" s="195">
        <v>1</v>
      </c>
      <c r="F656" s="120" t="s">
        <v>212</v>
      </c>
      <c r="G656" s="196">
        <v>390</v>
      </c>
      <c r="H656" s="67" t="s">
        <v>100</v>
      </c>
      <c r="I656" s="68" t="s">
        <v>2320</v>
      </c>
    </row>
    <row r="657" spans="1:9" s="142" customFormat="1" ht="25.5">
      <c r="A657" s="345">
        <v>17</v>
      </c>
      <c r="B657" s="189" t="s">
        <v>2336</v>
      </c>
      <c r="C657" s="194" t="s">
        <v>2337</v>
      </c>
      <c r="D657" s="195">
        <v>2018</v>
      </c>
      <c r="E657" s="195">
        <v>1</v>
      </c>
      <c r="F657" s="120" t="s">
        <v>212</v>
      </c>
      <c r="G657" s="196">
        <v>2190</v>
      </c>
      <c r="H657" s="67" t="s">
        <v>100</v>
      </c>
      <c r="I657" s="68" t="s">
        <v>2320</v>
      </c>
    </row>
    <row r="658" spans="1:9" s="142" customFormat="1" ht="25.5">
      <c r="A658" s="345">
        <v>18</v>
      </c>
      <c r="B658" s="189" t="s">
        <v>2330</v>
      </c>
      <c r="C658" s="194" t="s">
        <v>2331</v>
      </c>
      <c r="D658" s="195">
        <v>2019</v>
      </c>
      <c r="E658" s="195">
        <v>1</v>
      </c>
      <c r="F658" s="120" t="s">
        <v>212</v>
      </c>
      <c r="G658" s="196">
        <v>2999.99</v>
      </c>
      <c r="H658" s="67" t="s">
        <v>100</v>
      </c>
      <c r="I658" s="68" t="s">
        <v>2320</v>
      </c>
    </row>
    <row r="659" spans="1:9" s="142" customFormat="1" ht="25.5">
      <c r="A659" s="345">
        <v>19</v>
      </c>
      <c r="B659" s="189" t="s">
        <v>2332</v>
      </c>
      <c r="C659" s="198" t="s">
        <v>2333</v>
      </c>
      <c r="D659" s="195">
        <v>2019</v>
      </c>
      <c r="E659" s="195">
        <v>1</v>
      </c>
      <c r="F659" s="120" t="s">
        <v>212</v>
      </c>
      <c r="G659" s="196">
        <v>3000</v>
      </c>
      <c r="H659" s="67" t="s">
        <v>100</v>
      </c>
      <c r="I659" s="68" t="s">
        <v>2320</v>
      </c>
    </row>
    <row r="660" spans="1:9" s="142" customFormat="1" ht="25.5">
      <c r="A660" s="345">
        <v>20</v>
      </c>
      <c r="B660" s="189" t="s">
        <v>2327</v>
      </c>
      <c r="C660" s="198" t="s">
        <v>2328</v>
      </c>
      <c r="D660" s="195">
        <v>2020</v>
      </c>
      <c r="E660" s="195">
        <v>1</v>
      </c>
      <c r="F660" s="120" t="s">
        <v>212</v>
      </c>
      <c r="G660" s="196">
        <v>455.1</v>
      </c>
      <c r="H660" s="67" t="s">
        <v>100</v>
      </c>
      <c r="I660" s="68" t="s">
        <v>2320</v>
      </c>
    </row>
    <row r="661" spans="1:9" s="142" customFormat="1" ht="25.5">
      <c r="A661" s="345">
        <v>21</v>
      </c>
      <c r="B661" s="259" t="s">
        <v>2352</v>
      </c>
      <c r="C661" s="198" t="s">
        <v>2353</v>
      </c>
      <c r="D661" s="195">
        <v>2016</v>
      </c>
      <c r="E661" s="195">
        <v>1</v>
      </c>
      <c r="F661" s="120" t="s">
        <v>187</v>
      </c>
      <c r="G661" s="196">
        <v>243</v>
      </c>
      <c r="H661" s="67" t="s">
        <v>100</v>
      </c>
      <c r="I661" s="68" t="s">
        <v>2320</v>
      </c>
    </row>
    <row r="662" spans="1:9" s="142" customFormat="1" ht="25.5">
      <c r="A662" s="345">
        <v>22</v>
      </c>
      <c r="B662" s="259" t="s">
        <v>2352</v>
      </c>
      <c r="C662" s="198" t="s">
        <v>2354</v>
      </c>
      <c r="D662" s="195">
        <v>2016</v>
      </c>
      <c r="E662" s="195">
        <v>1</v>
      </c>
      <c r="F662" s="120" t="s">
        <v>187</v>
      </c>
      <c r="G662" s="196">
        <v>243</v>
      </c>
      <c r="H662" s="67" t="s">
        <v>100</v>
      </c>
      <c r="I662" s="68" t="s">
        <v>2320</v>
      </c>
    </row>
    <row r="663" spans="1:9" s="142" customFormat="1" ht="25.5">
      <c r="A663" s="345">
        <v>23</v>
      </c>
      <c r="B663" s="259" t="s">
        <v>2355</v>
      </c>
      <c r="C663" s="198" t="s">
        <v>2356</v>
      </c>
      <c r="D663" s="195">
        <v>2016</v>
      </c>
      <c r="E663" s="195">
        <v>1</v>
      </c>
      <c r="F663" s="120" t="s">
        <v>187</v>
      </c>
      <c r="G663" s="196">
        <v>2099</v>
      </c>
      <c r="H663" s="67" t="s">
        <v>100</v>
      </c>
      <c r="I663" s="68" t="s">
        <v>2320</v>
      </c>
    </row>
    <row r="664" spans="1:9" s="142" customFormat="1" ht="25.5">
      <c r="A664" s="345">
        <v>24</v>
      </c>
      <c r="B664" s="259" t="s">
        <v>2352</v>
      </c>
      <c r="C664" s="198" t="s">
        <v>2357</v>
      </c>
      <c r="D664" s="195">
        <v>2016</v>
      </c>
      <c r="E664" s="195">
        <v>1</v>
      </c>
      <c r="F664" s="120" t="s">
        <v>187</v>
      </c>
      <c r="G664" s="196">
        <v>243</v>
      </c>
      <c r="H664" s="67" t="s">
        <v>100</v>
      </c>
      <c r="I664" s="68" t="s">
        <v>2320</v>
      </c>
    </row>
    <row r="665" spans="1:9" s="142" customFormat="1" ht="25.5">
      <c r="A665" s="345">
        <v>25</v>
      </c>
      <c r="B665" s="259" t="s">
        <v>2358</v>
      </c>
      <c r="C665" s="198" t="s">
        <v>2359</v>
      </c>
      <c r="D665" s="195">
        <v>2016</v>
      </c>
      <c r="E665" s="195">
        <v>1</v>
      </c>
      <c r="F665" s="120" t="s">
        <v>187</v>
      </c>
      <c r="G665" s="196">
        <v>2129</v>
      </c>
      <c r="H665" s="67" t="s">
        <v>100</v>
      </c>
      <c r="I665" s="68" t="s">
        <v>2320</v>
      </c>
    </row>
    <row r="666" spans="1:9" s="142" customFormat="1" ht="25.5">
      <c r="A666" s="345">
        <v>26</v>
      </c>
      <c r="B666" s="259" t="s">
        <v>2360</v>
      </c>
      <c r="C666" s="198" t="s">
        <v>2361</v>
      </c>
      <c r="D666" s="195">
        <v>2016</v>
      </c>
      <c r="E666" s="195">
        <v>1</v>
      </c>
      <c r="F666" s="120" t="s">
        <v>187</v>
      </c>
      <c r="G666" s="196">
        <v>1999</v>
      </c>
      <c r="H666" s="67" t="s">
        <v>100</v>
      </c>
      <c r="I666" s="68" t="s">
        <v>2320</v>
      </c>
    </row>
    <row r="667" spans="1:9" s="142" customFormat="1" ht="25.5">
      <c r="A667" s="345">
        <v>27</v>
      </c>
      <c r="B667" s="259" t="s">
        <v>2364</v>
      </c>
      <c r="C667" s="198" t="s">
        <v>2365</v>
      </c>
      <c r="D667" s="195">
        <v>2017</v>
      </c>
      <c r="E667" s="195">
        <v>1</v>
      </c>
      <c r="F667" s="120" t="s">
        <v>187</v>
      </c>
      <c r="G667" s="196">
        <v>3481.99</v>
      </c>
      <c r="H667" s="67" t="s">
        <v>100</v>
      </c>
      <c r="I667" s="68" t="s">
        <v>2320</v>
      </c>
    </row>
    <row r="668" spans="1:9" s="142" customFormat="1" ht="25.5">
      <c r="A668" s="345">
        <v>28</v>
      </c>
      <c r="B668" s="259" t="s">
        <v>2366</v>
      </c>
      <c r="C668" s="198" t="s">
        <v>2367</v>
      </c>
      <c r="D668" s="195">
        <v>2018</v>
      </c>
      <c r="E668" s="195">
        <v>1</v>
      </c>
      <c r="F668" s="120" t="s">
        <v>187</v>
      </c>
      <c r="G668" s="196">
        <v>1700</v>
      </c>
      <c r="H668" s="67" t="s">
        <v>100</v>
      </c>
      <c r="I668" s="68" t="s">
        <v>2320</v>
      </c>
    </row>
    <row r="669" spans="1:9" s="142" customFormat="1" ht="25.5">
      <c r="A669" s="345">
        <v>29</v>
      </c>
      <c r="B669" s="259" t="s">
        <v>2362</v>
      </c>
      <c r="C669" s="198" t="s">
        <v>2363</v>
      </c>
      <c r="D669" s="195">
        <v>2019</v>
      </c>
      <c r="E669" s="195">
        <v>1</v>
      </c>
      <c r="F669" s="120" t="s">
        <v>187</v>
      </c>
      <c r="G669" s="196">
        <v>1500</v>
      </c>
      <c r="H669" s="67" t="s">
        <v>100</v>
      </c>
      <c r="I669" s="68" t="s">
        <v>2320</v>
      </c>
    </row>
    <row r="670" spans="1:9">
      <c r="A670" s="342">
        <v>45</v>
      </c>
      <c r="B670" s="99" t="s">
        <v>666</v>
      </c>
      <c r="C670" s="99"/>
      <c r="D670" s="100"/>
      <c r="E670" s="100"/>
      <c r="F670" s="99"/>
      <c r="G670" s="101"/>
      <c r="H670" s="100"/>
      <c r="I670" s="102"/>
    </row>
    <row r="671" spans="1:9">
      <c r="A671" s="55">
        <v>1</v>
      </c>
      <c r="B671" s="57" t="s">
        <v>2467</v>
      </c>
      <c r="C671" s="12"/>
      <c r="D671" s="55">
        <v>2017</v>
      </c>
      <c r="E671" s="55">
        <v>32</v>
      </c>
      <c r="F671" s="56" t="s">
        <v>212</v>
      </c>
      <c r="G671" s="49">
        <v>82419.839999999997</v>
      </c>
      <c r="H671" s="67"/>
      <c r="I671" s="68" t="s">
        <v>2471</v>
      </c>
    </row>
    <row r="672" spans="1:9">
      <c r="A672" s="55">
        <v>2</v>
      </c>
      <c r="B672" s="57" t="s">
        <v>2465</v>
      </c>
      <c r="C672" s="12"/>
      <c r="D672" s="55">
        <v>2017</v>
      </c>
      <c r="E672" s="55">
        <v>1</v>
      </c>
      <c r="F672" s="56" t="s">
        <v>212</v>
      </c>
      <c r="G672" s="49">
        <v>3773.64</v>
      </c>
      <c r="H672" s="67"/>
      <c r="I672" s="68" t="s">
        <v>2471</v>
      </c>
    </row>
    <row r="673" spans="1:9">
      <c r="A673" s="55">
        <v>3</v>
      </c>
      <c r="B673" s="57" t="s">
        <v>2464</v>
      </c>
      <c r="C673" s="12"/>
      <c r="D673" s="55">
        <v>2017</v>
      </c>
      <c r="E673" s="55">
        <v>3</v>
      </c>
      <c r="F673" s="56" t="s">
        <v>212</v>
      </c>
      <c r="G673" s="49">
        <v>3892</v>
      </c>
      <c r="H673" s="67"/>
      <c r="I673" s="68" t="s">
        <v>2471</v>
      </c>
    </row>
    <row r="674" spans="1:9">
      <c r="A674" s="55">
        <v>4</v>
      </c>
      <c r="B674" s="57" t="s">
        <v>2464</v>
      </c>
      <c r="C674" s="12"/>
      <c r="D674" s="55">
        <v>2017</v>
      </c>
      <c r="E674" s="55">
        <v>2</v>
      </c>
      <c r="F674" s="56" t="s">
        <v>212</v>
      </c>
      <c r="G674" s="49">
        <v>10947</v>
      </c>
      <c r="H674" s="67"/>
      <c r="I674" s="68" t="s">
        <v>2471</v>
      </c>
    </row>
    <row r="675" spans="1:9">
      <c r="A675" s="55">
        <v>5</v>
      </c>
      <c r="B675" s="57" t="s">
        <v>2463</v>
      </c>
      <c r="C675" s="12"/>
      <c r="D675" s="55">
        <v>2017</v>
      </c>
      <c r="E675" s="55">
        <v>2</v>
      </c>
      <c r="F675" s="56" t="s">
        <v>212</v>
      </c>
      <c r="G675" s="49">
        <v>625.09</v>
      </c>
      <c r="H675" s="67"/>
      <c r="I675" s="68" t="s">
        <v>2471</v>
      </c>
    </row>
    <row r="676" spans="1:9">
      <c r="A676" s="55">
        <v>6</v>
      </c>
      <c r="B676" s="57" t="s">
        <v>2470</v>
      </c>
      <c r="C676" s="12"/>
      <c r="D676" s="55">
        <v>2017</v>
      </c>
      <c r="E676" s="55">
        <v>2</v>
      </c>
      <c r="F676" s="56" t="s">
        <v>187</v>
      </c>
      <c r="G676" s="49">
        <v>5732</v>
      </c>
      <c r="H676" s="67"/>
      <c r="I676" s="68" t="s">
        <v>2471</v>
      </c>
    </row>
    <row r="677" spans="1:9">
      <c r="A677" s="55">
        <v>7</v>
      </c>
      <c r="B677" s="57" t="s">
        <v>2469</v>
      </c>
      <c r="C677" s="12"/>
      <c r="D677" s="55">
        <v>2017</v>
      </c>
      <c r="E677" s="55">
        <v>1</v>
      </c>
      <c r="F677" s="56" t="s">
        <v>187</v>
      </c>
      <c r="G677" s="49">
        <v>2135.39</v>
      </c>
      <c r="H677" s="67"/>
      <c r="I677" s="68" t="s">
        <v>2471</v>
      </c>
    </row>
    <row r="678" spans="1:9">
      <c r="A678" s="55">
        <v>8</v>
      </c>
      <c r="B678" s="57" t="s">
        <v>2468</v>
      </c>
      <c r="C678" s="12"/>
      <c r="D678" s="55">
        <v>2017</v>
      </c>
      <c r="E678" s="55">
        <v>7</v>
      </c>
      <c r="F678" s="56" t="s">
        <v>187</v>
      </c>
      <c r="G678" s="49">
        <v>11409.23</v>
      </c>
      <c r="H678" s="67"/>
      <c r="I678" s="68" t="s">
        <v>2471</v>
      </c>
    </row>
    <row r="679" spans="1:9">
      <c r="A679" s="55">
        <v>9</v>
      </c>
      <c r="B679" s="57" t="s">
        <v>2466</v>
      </c>
      <c r="C679" s="12"/>
      <c r="D679" s="55">
        <v>2017</v>
      </c>
      <c r="E679" s="55">
        <v>3</v>
      </c>
      <c r="F679" s="56" t="s">
        <v>187</v>
      </c>
      <c r="G679" s="49">
        <v>2466.3000000000002</v>
      </c>
      <c r="H679" s="67"/>
      <c r="I679" s="68" t="s">
        <v>2471</v>
      </c>
    </row>
    <row r="680" spans="1:9">
      <c r="A680" s="342">
        <v>46</v>
      </c>
      <c r="B680" s="185" t="s">
        <v>345</v>
      </c>
      <c r="C680" s="99"/>
      <c r="D680" s="100"/>
      <c r="E680" s="100"/>
      <c r="F680" s="99"/>
      <c r="G680" s="101"/>
      <c r="H680" s="100"/>
      <c r="I680" s="102"/>
    </row>
    <row r="681" spans="1:9">
      <c r="A681" s="188">
        <v>1</v>
      </c>
      <c r="B681" s="189" t="s">
        <v>1437</v>
      </c>
      <c r="C681" s="192" t="s">
        <v>2811</v>
      </c>
      <c r="D681" s="187">
        <v>2020</v>
      </c>
      <c r="E681" s="187">
        <v>17</v>
      </c>
      <c r="F681" s="191" t="s">
        <v>212</v>
      </c>
      <c r="G681" s="190">
        <v>47602.04</v>
      </c>
      <c r="H681" s="186" t="s">
        <v>100</v>
      </c>
      <c r="I681" s="187" t="s">
        <v>1410</v>
      </c>
    </row>
    <row r="682" spans="1:9">
      <c r="A682" s="188">
        <v>2</v>
      </c>
      <c r="B682" s="189" t="s">
        <v>2815</v>
      </c>
      <c r="C682" s="192">
        <v>6673</v>
      </c>
      <c r="D682" s="187">
        <v>2020</v>
      </c>
      <c r="E682" s="187">
        <v>1</v>
      </c>
      <c r="F682" s="191" t="s">
        <v>212</v>
      </c>
      <c r="G682" s="190">
        <v>4760.1000000000004</v>
      </c>
      <c r="H682" s="186" t="s">
        <v>100</v>
      </c>
      <c r="I682" s="187" t="s">
        <v>1410</v>
      </c>
    </row>
    <row r="683" spans="1:9">
      <c r="A683" s="188">
        <v>3</v>
      </c>
      <c r="B683" s="189" t="s">
        <v>1420</v>
      </c>
      <c r="C683" s="192">
        <v>6674</v>
      </c>
      <c r="D683" s="187">
        <v>2020</v>
      </c>
      <c r="E683" s="187">
        <v>1</v>
      </c>
      <c r="F683" s="191" t="s">
        <v>212</v>
      </c>
      <c r="G683" s="190">
        <v>604.1</v>
      </c>
      <c r="H683" s="186" t="s">
        <v>100</v>
      </c>
      <c r="I683" s="187">
        <v>212</v>
      </c>
    </row>
    <row r="684" spans="1:9">
      <c r="A684" s="188">
        <v>4</v>
      </c>
      <c r="B684" s="189" t="s">
        <v>2816</v>
      </c>
      <c r="C684" s="192">
        <v>6675</v>
      </c>
      <c r="D684" s="187">
        <v>2020</v>
      </c>
      <c r="E684" s="187">
        <v>2</v>
      </c>
      <c r="F684" s="191" t="s">
        <v>212</v>
      </c>
      <c r="G684" s="190">
        <v>2199.7800000000002</v>
      </c>
      <c r="H684" s="186" t="s">
        <v>100</v>
      </c>
      <c r="I684" s="187">
        <v>212</v>
      </c>
    </row>
    <row r="685" spans="1:9">
      <c r="A685" s="188">
        <v>5</v>
      </c>
      <c r="B685" s="189" t="s">
        <v>1411</v>
      </c>
      <c r="C685" s="192">
        <v>6693</v>
      </c>
      <c r="D685" s="187">
        <v>2020</v>
      </c>
      <c r="E685" s="187">
        <v>1</v>
      </c>
      <c r="F685" s="191" t="s">
        <v>212</v>
      </c>
      <c r="G685" s="190">
        <v>3890.82</v>
      </c>
      <c r="H685" s="186" t="s">
        <v>100</v>
      </c>
      <c r="I685" s="187">
        <v>115</v>
      </c>
    </row>
    <row r="686" spans="1:9">
      <c r="A686" s="188">
        <v>6</v>
      </c>
      <c r="B686" s="189" t="s">
        <v>1412</v>
      </c>
      <c r="C686" s="192"/>
      <c r="D686" s="187">
        <v>2020</v>
      </c>
      <c r="E686" s="187">
        <v>1</v>
      </c>
      <c r="F686" s="191" t="s">
        <v>212</v>
      </c>
      <c r="G686" s="190">
        <v>3834.53</v>
      </c>
      <c r="H686" s="186" t="s">
        <v>100</v>
      </c>
      <c r="I686" s="187" t="s">
        <v>2814</v>
      </c>
    </row>
    <row r="687" spans="1:9">
      <c r="A687" s="188">
        <v>7</v>
      </c>
      <c r="B687" s="189" t="s">
        <v>1421</v>
      </c>
      <c r="C687" s="192">
        <v>6624</v>
      </c>
      <c r="D687" s="187">
        <v>2020</v>
      </c>
      <c r="E687" s="187">
        <v>1</v>
      </c>
      <c r="F687" s="191" t="s">
        <v>212</v>
      </c>
      <c r="G687" s="190">
        <v>1499</v>
      </c>
      <c r="H687" s="186" t="s">
        <v>100</v>
      </c>
      <c r="I687" s="187" t="s">
        <v>1414</v>
      </c>
    </row>
    <row r="688" spans="1:9">
      <c r="A688" s="188">
        <v>8</v>
      </c>
      <c r="B688" s="189" t="s">
        <v>1413</v>
      </c>
      <c r="C688" s="192" t="s">
        <v>1416</v>
      </c>
      <c r="D688" s="187">
        <v>2019</v>
      </c>
      <c r="E688" s="187">
        <v>1</v>
      </c>
      <c r="F688" s="191" t="s">
        <v>212</v>
      </c>
      <c r="G688" s="190">
        <v>10999</v>
      </c>
      <c r="H688" s="186" t="s">
        <v>100</v>
      </c>
      <c r="I688" s="187" t="s">
        <v>1417</v>
      </c>
    </row>
    <row r="689" spans="1:9">
      <c r="A689" s="188">
        <v>9</v>
      </c>
      <c r="B689" s="189" t="s">
        <v>1422</v>
      </c>
      <c r="C689" s="192"/>
      <c r="D689" s="187">
        <v>2019</v>
      </c>
      <c r="E689" s="187">
        <v>1</v>
      </c>
      <c r="F689" s="191" t="s">
        <v>212</v>
      </c>
      <c r="G689" s="190">
        <v>295</v>
      </c>
      <c r="H689" s="186" t="s">
        <v>100</v>
      </c>
      <c r="I689" s="187" t="s">
        <v>1418</v>
      </c>
    </row>
    <row r="690" spans="1:9">
      <c r="A690" s="188">
        <v>10</v>
      </c>
      <c r="B690" s="189" t="s">
        <v>1415</v>
      </c>
      <c r="C690" s="192"/>
      <c r="D690" s="187">
        <v>2019</v>
      </c>
      <c r="E690" s="187">
        <v>8</v>
      </c>
      <c r="F690" s="191" t="s">
        <v>212</v>
      </c>
      <c r="G690" s="190">
        <v>395</v>
      </c>
      <c r="H690" s="186" t="s">
        <v>100</v>
      </c>
      <c r="I690" s="187"/>
    </row>
    <row r="691" spans="1:9">
      <c r="A691" s="188">
        <v>11</v>
      </c>
      <c r="B691" s="189" t="s">
        <v>1434</v>
      </c>
      <c r="C691" s="192"/>
      <c r="D691" s="187">
        <v>2019</v>
      </c>
      <c r="E691" s="187">
        <v>1</v>
      </c>
      <c r="F691" s="191" t="s">
        <v>212</v>
      </c>
      <c r="G691" s="190">
        <v>1880</v>
      </c>
      <c r="H691" s="186" t="s">
        <v>100</v>
      </c>
      <c r="I691" s="187">
        <v>114</v>
      </c>
    </row>
    <row r="692" spans="1:9">
      <c r="A692" s="188">
        <v>12</v>
      </c>
      <c r="B692" s="189" t="s">
        <v>1436</v>
      </c>
      <c r="C692" s="192"/>
      <c r="D692" s="187">
        <v>2019</v>
      </c>
      <c r="E692" s="187">
        <v>4</v>
      </c>
      <c r="F692" s="191" t="s">
        <v>212</v>
      </c>
      <c r="G692" s="190">
        <v>1495</v>
      </c>
      <c r="H692" s="186" t="s">
        <v>100</v>
      </c>
      <c r="I692" s="187"/>
    </row>
    <row r="693" spans="1:9">
      <c r="A693" s="188">
        <v>13</v>
      </c>
      <c r="B693" s="189" t="s">
        <v>1424</v>
      </c>
      <c r="C693" s="192"/>
      <c r="D693" s="187">
        <v>2019</v>
      </c>
      <c r="E693" s="187">
        <v>2</v>
      </c>
      <c r="F693" s="191" t="s">
        <v>212</v>
      </c>
      <c r="G693" s="190">
        <v>2095</v>
      </c>
      <c r="H693" s="186" t="s">
        <v>100</v>
      </c>
      <c r="I693" s="187"/>
    </row>
    <row r="694" spans="1:9">
      <c r="A694" s="188">
        <v>14</v>
      </c>
      <c r="B694" s="189" t="s">
        <v>1435</v>
      </c>
      <c r="C694" s="192"/>
      <c r="D694" s="187">
        <v>2018</v>
      </c>
      <c r="E694" s="187">
        <v>2</v>
      </c>
      <c r="F694" s="191" t="s">
        <v>212</v>
      </c>
      <c r="G694" s="190">
        <v>1210</v>
      </c>
      <c r="H694" s="186" t="s">
        <v>100</v>
      </c>
      <c r="I694" s="187"/>
    </row>
    <row r="695" spans="1:9">
      <c r="A695" s="188">
        <v>15</v>
      </c>
      <c r="B695" s="189" t="s">
        <v>1433</v>
      </c>
      <c r="C695" s="192">
        <v>6562</v>
      </c>
      <c r="D695" s="187">
        <v>2018</v>
      </c>
      <c r="E695" s="187">
        <v>1</v>
      </c>
      <c r="F695" s="191" t="s">
        <v>212</v>
      </c>
      <c r="G695" s="190">
        <v>990</v>
      </c>
      <c r="H695" s="186" t="s">
        <v>100</v>
      </c>
      <c r="I695" s="187">
        <v>108</v>
      </c>
    </row>
    <row r="696" spans="1:9">
      <c r="A696" s="188">
        <v>16</v>
      </c>
      <c r="B696" s="189" t="s">
        <v>1432</v>
      </c>
      <c r="C696" s="192">
        <v>6547</v>
      </c>
      <c r="D696" s="187">
        <v>2018</v>
      </c>
      <c r="E696" s="187">
        <v>1</v>
      </c>
      <c r="F696" s="191" t="s">
        <v>212</v>
      </c>
      <c r="G696" s="190">
        <v>480</v>
      </c>
      <c r="H696" s="186" t="s">
        <v>100</v>
      </c>
      <c r="I696" s="187">
        <v>27</v>
      </c>
    </row>
    <row r="697" spans="1:9">
      <c r="A697" s="188">
        <v>17</v>
      </c>
      <c r="B697" s="189" t="s">
        <v>1440</v>
      </c>
      <c r="C697" s="192">
        <v>6546</v>
      </c>
      <c r="D697" s="187">
        <v>2018</v>
      </c>
      <c r="E697" s="187">
        <v>1</v>
      </c>
      <c r="F697" s="191" t="s">
        <v>212</v>
      </c>
      <c r="G697" s="190">
        <v>250</v>
      </c>
      <c r="H697" s="186" t="s">
        <v>100</v>
      </c>
      <c r="I697" s="187">
        <v>120</v>
      </c>
    </row>
    <row r="698" spans="1:9">
      <c r="A698" s="188">
        <v>18</v>
      </c>
      <c r="B698" s="189" t="s">
        <v>1430</v>
      </c>
      <c r="C698" s="192">
        <v>6543</v>
      </c>
      <c r="D698" s="187">
        <v>2018</v>
      </c>
      <c r="E698" s="187">
        <v>1</v>
      </c>
      <c r="F698" s="191" t="s">
        <v>212</v>
      </c>
      <c r="G698" s="190">
        <v>750</v>
      </c>
      <c r="H698" s="186" t="s">
        <v>100</v>
      </c>
      <c r="I698" s="187">
        <v>19</v>
      </c>
    </row>
    <row r="699" spans="1:9">
      <c r="A699" s="188">
        <v>19</v>
      </c>
      <c r="B699" s="189" t="s">
        <v>2817</v>
      </c>
      <c r="C699" s="192">
        <v>6542</v>
      </c>
      <c r="D699" s="187">
        <v>2018</v>
      </c>
      <c r="E699" s="187">
        <v>1</v>
      </c>
      <c r="F699" s="191" t="s">
        <v>212</v>
      </c>
      <c r="G699" s="190">
        <v>1289</v>
      </c>
      <c r="H699" s="186" t="s">
        <v>100</v>
      </c>
      <c r="I699" s="187">
        <v>108</v>
      </c>
    </row>
    <row r="700" spans="1:9">
      <c r="A700" s="188">
        <v>20</v>
      </c>
      <c r="B700" s="189" t="s">
        <v>1438</v>
      </c>
      <c r="C700" s="192">
        <v>6538</v>
      </c>
      <c r="D700" s="187">
        <v>2017</v>
      </c>
      <c r="E700" s="187">
        <v>1</v>
      </c>
      <c r="F700" s="191" t="s">
        <v>212</v>
      </c>
      <c r="G700" s="190">
        <v>1375</v>
      </c>
      <c r="H700" s="186" t="s">
        <v>100</v>
      </c>
      <c r="I700" s="187">
        <v>120</v>
      </c>
    </row>
    <row r="701" spans="1:9">
      <c r="A701" s="188">
        <v>21</v>
      </c>
      <c r="B701" s="189" t="s">
        <v>1423</v>
      </c>
      <c r="C701" s="192">
        <v>6522</v>
      </c>
      <c r="D701" s="187">
        <v>2017</v>
      </c>
      <c r="E701" s="187">
        <v>1</v>
      </c>
      <c r="F701" s="191" t="s">
        <v>212</v>
      </c>
      <c r="G701" s="190">
        <v>630</v>
      </c>
      <c r="H701" s="186" t="s">
        <v>100</v>
      </c>
      <c r="I701" s="187">
        <v>28</v>
      </c>
    </row>
    <row r="702" spans="1:9">
      <c r="A702" s="188">
        <v>22</v>
      </c>
      <c r="B702" s="189" t="s">
        <v>1439</v>
      </c>
      <c r="C702" s="192">
        <v>6518</v>
      </c>
      <c r="D702" s="187">
        <v>2016</v>
      </c>
      <c r="E702" s="187">
        <v>1</v>
      </c>
      <c r="F702" s="191" t="s">
        <v>212</v>
      </c>
      <c r="G702" s="190">
        <v>1320</v>
      </c>
      <c r="H702" s="186" t="s">
        <v>100</v>
      </c>
      <c r="I702" s="187">
        <v>213</v>
      </c>
    </row>
    <row r="703" spans="1:9">
      <c r="A703" s="188">
        <v>23</v>
      </c>
      <c r="B703" s="189" t="s">
        <v>2818</v>
      </c>
      <c r="C703" s="192">
        <v>6507</v>
      </c>
      <c r="D703" s="187">
        <v>2016</v>
      </c>
      <c r="E703" s="187">
        <v>1</v>
      </c>
      <c r="F703" s="191" t="s">
        <v>212</v>
      </c>
      <c r="G703" s="190">
        <v>2460</v>
      </c>
      <c r="H703" s="186" t="s">
        <v>100</v>
      </c>
      <c r="I703" s="187">
        <v>26</v>
      </c>
    </row>
    <row r="704" spans="1:9">
      <c r="A704" s="188">
        <v>24</v>
      </c>
      <c r="B704" s="197" t="s">
        <v>1426</v>
      </c>
      <c r="C704" s="192" t="s">
        <v>2809</v>
      </c>
      <c r="D704" s="187">
        <v>2020</v>
      </c>
      <c r="E704" s="187">
        <v>20</v>
      </c>
      <c r="F704" s="191" t="s">
        <v>187</v>
      </c>
      <c r="G704" s="190">
        <v>43611.37</v>
      </c>
      <c r="H704" s="186" t="s">
        <v>100</v>
      </c>
      <c r="I704" s="187" t="s">
        <v>2810</v>
      </c>
    </row>
    <row r="705" spans="1:9">
      <c r="A705" s="188">
        <v>25</v>
      </c>
      <c r="B705" s="189" t="s">
        <v>1429</v>
      </c>
      <c r="C705" s="192" t="s">
        <v>2812</v>
      </c>
      <c r="D705" s="187">
        <v>2020</v>
      </c>
      <c r="E705" s="187">
        <v>15</v>
      </c>
      <c r="F705" s="191" t="s">
        <v>187</v>
      </c>
      <c r="G705" s="190">
        <v>16362.93</v>
      </c>
      <c r="H705" s="186" t="s">
        <v>100</v>
      </c>
      <c r="I705" s="187" t="s">
        <v>2813</v>
      </c>
    </row>
    <row r="706" spans="1:9">
      <c r="A706" s="188">
        <v>26</v>
      </c>
      <c r="B706" s="189" t="s">
        <v>1427</v>
      </c>
      <c r="C706" s="192"/>
      <c r="D706" s="187">
        <v>2019</v>
      </c>
      <c r="E706" s="187">
        <v>8</v>
      </c>
      <c r="F706" s="191" t="s">
        <v>187</v>
      </c>
      <c r="G706" s="190">
        <v>1890</v>
      </c>
      <c r="H706" s="186" t="s">
        <v>100</v>
      </c>
      <c r="I706" s="187"/>
    </row>
    <row r="707" spans="1:9">
      <c r="A707" s="188">
        <v>27</v>
      </c>
      <c r="B707" s="189" t="s">
        <v>1425</v>
      </c>
      <c r="C707" s="192">
        <v>6567</v>
      </c>
      <c r="D707" s="187">
        <v>2019</v>
      </c>
      <c r="E707" s="187">
        <v>1</v>
      </c>
      <c r="F707" s="191" t="s">
        <v>187</v>
      </c>
      <c r="G707" s="190">
        <v>457</v>
      </c>
      <c r="H707" s="186" t="s">
        <v>100</v>
      </c>
      <c r="I707" s="187"/>
    </row>
    <row r="708" spans="1:9">
      <c r="A708" s="188">
        <v>28</v>
      </c>
      <c r="B708" s="189" t="s">
        <v>1431</v>
      </c>
      <c r="C708" s="192"/>
      <c r="D708" s="187">
        <v>2018</v>
      </c>
      <c r="E708" s="187">
        <v>2</v>
      </c>
      <c r="F708" s="191" t="s">
        <v>187</v>
      </c>
      <c r="G708" s="190">
        <v>4990</v>
      </c>
      <c r="H708" s="186" t="s">
        <v>100</v>
      </c>
      <c r="I708" s="187" t="s">
        <v>1419</v>
      </c>
    </row>
    <row r="709" spans="1:9">
      <c r="A709" s="188">
        <v>29</v>
      </c>
      <c r="B709" s="189" t="s">
        <v>1428</v>
      </c>
      <c r="C709" s="192">
        <v>6548</v>
      </c>
      <c r="D709" s="187">
        <v>2018</v>
      </c>
      <c r="E709" s="187">
        <v>1</v>
      </c>
      <c r="F709" s="191" t="s">
        <v>187</v>
      </c>
      <c r="G709" s="190">
        <v>2899</v>
      </c>
      <c r="H709" s="186" t="s">
        <v>100</v>
      </c>
      <c r="I709" s="187">
        <v>27</v>
      </c>
    </row>
    <row r="710" spans="1:9">
      <c r="A710" s="342">
        <v>47</v>
      </c>
      <c r="B710" s="99" t="s">
        <v>731</v>
      </c>
      <c r="C710" s="99"/>
      <c r="D710" s="100"/>
      <c r="E710" s="100"/>
      <c r="F710" s="99"/>
      <c r="G710" s="101"/>
      <c r="H710" s="100"/>
      <c r="I710" s="102"/>
    </row>
    <row r="711" spans="1:9">
      <c r="A711" s="55">
        <v>1</v>
      </c>
      <c r="B711" s="57" t="s">
        <v>754</v>
      </c>
      <c r="C711" s="12"/>
      <c r="D711" s="55">
        <v>2018</v>
      </c>
      <c r="E711" s="55">
        <v>14</v>
      </c>
      <c r="F711" s="56" t="s">
        <v>212</v>
      </c>
      <c r="G711" s="49">
        <v>22104.699999999997</v>
      </c>
      <c r="H711" s="67"/>
      <c r="I711" s="68"/>
    </row>
    <row r="712" spans="1:9">
      <c r="A712" s="55">
        <v>2</v>
      </c>
      <c r="B712" s="57" t="s">
        <v>2865</v>
      </c>
      <c r="C712" s="12"/>
      <c r="D712" s="55">
        <v>2016</v>
      </c>
      <c r="E712" s="55">
        <v>18</v>
      </c>
      <c r="F712" s="56" t="s">
        <v>212</v>
      </c>
      <c r="G712" s="49">
        <v>47046.239999999998</v>
      </c>
      <c r="H712" s="67"/>
      <c r="I712" s="68"/>
    </row>
    <row r="713" spans="1:9">
      <c r="A713" s="55">
        <v>3</v>
      </c>
      <c r="B713" s="57" t="s">
        <v>2865</v>
      </c>
      <c r="C713" s="12"/>
      <c r="D713" s="55">
        <v>2018</v>
      </c>
      <c r="E713" s="55">
        <v>49</v>
      </c>
      <c r="F713" s="56" t="s">
        <v>212</v>
      </c>
      <c r="G713" s="49">
        <v>144523.41999999984</v>
      </c>
      <c r="H713" s="67"/>
      <c r="I713" s="68"/>
    </row>
    <row r="714" spans="1:9">
      <c r="A714" s="55">
        <v>4</v>
      </c>
      <c r="B714" s="57" t="s">
        <v>2865</v>
      </c>
      <c r="C714" s="12"/>
      <c r="D714" s="55">
        <v>2020</v>
      </c>
      <c r="E714" s="55">
        <v>25</v>
      </c>
      <c r="F714" s="56" t="s">
        <v>212</v>
      </c>
      <c r="G714" s="49">
        <v>74893.75999999998</v>
      </c>
      <c r="H714" s="67"/>
      <c r="I714" s="68"/>
    </row>
    <row r="715" spans="1:9">
      <c r="A715" s="55">
        <v>5</v>
      </c>
      <c r="B715" s="57" t="s">
        <v>2866</v>
      </c>
      <c r="C715" s="12"/>
      <c r="D715" s="55">
        <v>2020</v>
      </c>
      <c r="E715" s="55">
        <v>16</v>
      </c>
      <c r="F715" s="56" t="s">
        <v>212</v>
      </c>
      <c r="G715" s="49">
        <v>76653.52</v>
      </c>
      <c r="H715" s="67"/>
      <c r="I715" s="68"/>
    </row>
    <row r="716" spans="1:9" s="136" customFormat="1">
      <c r="A716" s="55">
        <v>6</v>
      </c>
      <c r="B716" s="57" t="s">
        <v>2868</v>
      </c>
      <c r="C716" s="12"/>
      <c r="D716" s="55">
        <v>2018</v>
      </c>
      <c r="E716" s="55">
        <v>1</v>
      </c>
      <c r="F716" s="56" t="s">
        <v>212</v>
      </c>
      <c r="G716" s="49">
        <v>10669</v>
      </c>
      <c r="H716" s="67"/>
      <c r="I716" s="68"/>
    </row>
    <row r="717" spans="1:9" s="136" customFormat="1">
      <c r="A717" s="55">
        <v>7</v>
      </c>
      <c r="B717" s="57" t="s">
        <v>1301</v>
      </c>
      <c r="C717" s="12"/>
      <c r="D717" s="55">
        <v>2016</v>
      </c>
      <c r="E717" s="55">
        <v>3</v>
      </c>
      <c r="F717" s="56" t="s">
        <v>212</v>
      </c>
      <c r="G717" s="49">
        <v>11727.43</v>
      </c>
      <c r="H717" s="67"/>
      <c r="I717" s="68"/>
    </row>
    <row r="718" spans="1:9" s="136" customFormat="1">
      <c r="A718" s="55">
        <v>8</v>
      </c>
      <c r="B718" s="57" t="s">
        <v>2863</v>
      </c>
      <c r="C718" s="12"/>
      <c r="D718" s="55" t="s">
        <v>2864</v>
      </c>
      <c r="E718" s="55">
        <v>7</v>
      </c>
      <c r="F718" s="56" t="s">
        <v>187</v>
      </c>
      <c r="G718" s="49">
        <v>1871.25</v>
      </c>
      <c r="H718" s="67"/>
      <c r="I718" s="68"/>
    </row>
    <row r="719" spans="1:9" s="136" customFormat="1">
      <c r="A719" s="55">
        <v>9</v>
      </c>
      <c r="B719" s="57" t="s">
        <v>1466</v>
      </c>
      <c r="C719" s="12"/>
      <c r="D719" s="55">
        <v>2016</v>
      </c>
      <c r="E719" s="55">
        <v>1</v>
      </c>
      <c r="F719" s="56" t="s">
        <v>187</v>
      </c>
      <c r="G719" s="49">
        <v>2000</v>
      </c>
      <c r="H719" s="67"/>
      <c r="I719" s="68"/>
    </row>
    <row r="720" spans="1:9" s="136" customFormat="1">
      <c r="A720" s="55">
        <v>10</v>
      </c>
      <c r="B720" s="57" t="s">
        <v>1467</v>
      </c>
      <c r="C720" s="12"/>
      <c r="D720" s="55">
        <v>2020</v>
      </c>
      <c r="E720" s="55">
        <v>1</v>
      </c>
      <c r="F720" s="56" t="s">
        <v>187</v>
      </c>
      <c r="G720" s="49">
        <v>2500.0100000000002</v>
      </c>
      <c r="H720" s="67"/>
      <c r="I720" s="68"/>
    </row>
    <row r="721" spans="1:9" s="136" customFormat="1">
      <c r="A721" s="55">
        <v>11</v>
      </c>
      <c r="B721" s="57" t="s">
        <v>2867</v>
      </c>
      <c r="C721" s="12"/>
      <c r="D721" s="55">
        <v>2018</v>
      </c>
      <c r="E721" s="55">
        <v>19</v>
      </c>
      <c r="F721" s="56" t="s">
        <v>187</v>
      </c>
      <c r="G721" s="49">
        <v>47107.45</v>
      </c>
      <c r="H721" s="67"/>
      <c r="I721" s="68"/>
    </row>
    <row r="722" spans="1:9" s="136" customFormat="1">
      <c r="A722" s="55">
        <v>12</v>
      </c>
      <c r="B722" s="57" t="s">
        <v>1463</v>
      </c>
      <c r="C722" s="12"/>
      <c r="D722" s="55">
        <v>2019</v>
      </c>
      <c r="E722" s="55">
        <v>1</v>
      </c>
      <c r="F722" s="56" t="s">
        <v>187</v>
      </c>
      <c r="G722" s="49">
        <v>2130</v>
      </c>
      <c r="H722" s="67"/>
      <c r="I722" s="68"/>
    </row>
    <row r="723" spans="1:9" s="136" customFormat="1">
      <c r="A723" s="55">
        <v>13</v>
      </c>
      <c r="B723" s="57" t="s">
        <v>784</v>
      </c>
      <c r="C723" s="12"/>
      <c r="D723" s="55">
        <v>2016</v>
      </c>
      <c r="E723" s="55">
        <v>2</v>
      </c>
      <c r="F723" s="56" t="s">
        <v>187</v>
      </c>
      <c r="G723" s="49">
        <f>1894.21+1600</f>
        <v>3494.21</v>
      </c>
      <c r="H723" s="67"/>
      <c r="I723" s="68"/>
    </row>
    <row r="724" spans="1:9" s="136" customFormat="1">
      <c r="A724" s="55">
        <v>14</v>
      </c>
      <c r="B724" s="57" t="s">
        <v>784</v>
      </c>
      <c r="C724" s="12"/>
      <c r="D724" s="55">
        <v>2018</v>
      </c>
      <c r="E724" s="55">
        <v>9</v>
      </c>
      <c r="F724" s="56" t="s">
        <v>187</v>
      </c>
      <c r="G724" s="49">
        <v>22479.01</v>
      </c>
      <c r="H724" s="67"/>
      <c r="I724" s="68"/>
    </row>
    <row r="725" spans="1:9" s="136" customFormat="1">
      <c r="A725" s="55">
        <v>15</v>
      </c>
      <c r="B725" s="57" t="s">
        <v>1464</v>
      </c>
      <c r="C725" s="12"/>
      <c r="D725" s="55">
        <v>2020</v>
      </c>
      <c r="E725" s="55">
        <v>1</v>
      </c>
      <c r="F725" s="56" t="s">
        <v>187</v>
      </c>
      <c r="G725" s="49">
        <v>1700</v>
      </c>
      <c r="H725" s="67"/>
      <c r="I725" s="68"/>
    </row>
    <row r="726" spans="1:9" s="136" customFormat="1">
      <c r="A726" s="55">
        <v>16</v>
      </c>
      <c r="B726" s="57" t="s">
        <v>2869</v>
      </c>
      <c r="C726" s="12"/>
      <c r="D726" s="55">
        <v>2016</v>
      </c>
      <c r="E726" s="55">
        <v>4</v>
      </c>
      <c r="F726" s="56" t="s">
        <v>187</v>
      </c>
      <c r="G726" s="49">
        <v>1159.55</v>
      </c>
      <c r="H726" s="67"/>
      <c r="I726" s="68"/>
    </row>
    <row r="727" spans="1:9">
      <c r="A727" s="342">
        <v>48</v>
      </c>
      <c r="B727" s="99" t="s">
        <v>664</v>
      </c>
      <c r="C727" s="99"/>
      <c r="D727" s="100"/>
      <c r="E727" s="100"/>
      <c r="F727" s="99"/>
      <c r="G727" s="101"/>
      <c r="H727" s="100"/>
      <c r="I727" s="102"/>
    </row>
    <row r="728" spans="1:9">
      <c r="A728" s="55">
        <v>1</v>
      </c>
      <c r="B728" s="57" t="s">
        <v>882</v>
      </c>
      <c r="C728" s="12"/>
      <c r="D728" s="55"/>
      <c r="E728" s="55"/>
      <c r="F728" s="56" t="s">
        <v>212</v>
      </c>
      <c r="G728" s="49">
        <v>1500000</v>
      </c>
      <c r="H728" s="67"/>
      <c r="I728" s="68"/>
    </row>
    <row r="729" spans="1:9">
      <c r="A729" s="55">
        <v>2</v>
      </c>
      <c r="B729" s="57" t="s">
        <v>883</v>
      </c>
      <c r="C729" s="12"/>
      <c r="D729" s="55"/>
      <c r="E729" s="55"/>
      <c r="F729" s="56" t="s">
        <v>187</v>
      </c>
      <c r="G729" s="49">
        <v>540000</v>
      </c>
      <c r="H729" s="67"/>
      <c r="I729" s="68"/>
    </row>
    <row r="730" spans="1:9">
      <c r="A730" s="342">
        <v>49</v>
      </c>
      <c r="B730" s="99" t="s">
        <v>1312</v>
      </c>
      <c r="C730" s="99"/>
      <c r="D730" s="100"/>
      <c r="E730" s="100"/>
      <c r="F730" s="99"/>
      <c r="G730" s="101"/>
      <c r="H730" s="100"/>
      <c r="I730" s="102"/>
    </row>
    <row r="731" spans="1:9" ht="25.5">
      <c r="A731" s="55">
        <v>1</v>
      </c>
      <c r="B731" s="57" t="s">
        <v>1343</v>
      </c>
      <c r="C731" s="12">
        <v>1672068</v>
      </c>
      <c r="D731" s="55">
        <v>2017</v>
      </c>
      <c r="E731" s="55">
        <v>1</v>
      </c>
      <c r="F731" s="56" t="s">
        <v>212</v>
      </c>
      <c r="G731" s="49">
        <v>510</v>
      </c>
      <c r="H731" s="67" t="s">
        <v>100</v>
      </c>
      <c r="I731" s="68" t="s">
        <v>1330</v>
      </c>
    </row>
    <row r="732" spans="1:9" ht="25.5">
      <c r="A732" s="55">
        <v>2</v>
      </c>
      <c r="B732" s="57" t="s">
        <v>1344</v>
      </c>
      <c r="C732" s="12" t="s">
        <v>1331</v>
      </c>
      <c r="D732" s="55">
        <v>2016</v>
      </c>
      <c r="E732" s="55">
        <v>3</v>
      </c>
      <c r="F732" s="56" t="s">
        <v>212</v>
      </c>
      <c r="G732" s="49">
        <v>1767</v>
      </c>
      <c r="H732" s="67" t="s">
        <v>100</v>
      </c>
      <c r="I732" s="68" t="s">
        <v>1332</v>
      </c>
    </row>
    <row r="733" spans="1:9">
      <c r="A733" s="55">
        <v>3</v>
      </c>
      <c r="B733" s="57" t="s">
        <v>1333</v>
      </c>
      <c r="C733" s="12">
        <v>1603036</v>
      </c>
      <c r="D733" s="55">
        <v>2016</v>
      </c>
      <c r="E733" s="55">
        <v>1</v>
      </c>
      <c r="F733" s="56" t="s">
        <v>212</v>
      </c>
      <c r="G733" s="49">
        <v>1790</v>
      </c>
      <c r="H733" s="67" t="s">
        <v>100</v>
      </c>
      <c r="I733" s="68" t="s">
        <v>1334</v>
      </c>
    </row>
    <row r="734" spans="1:9">
      <c r="A734" s="55">
        <v>4</v>
      </c>
      <c r="B734" s="57" t="s">
        <v>1345</v>
      </c>
      <c r="C734" s="12">
        <v>1602305</v>
      </c>
      <c r="D734" s="55">
        <v>2016</v>
      </c>
      <c r="E734" s="55">
        <v>1</v>
      </c>
      <c r="F734" s="56" t="s">
        <v>212</v>
      </c>
      <c r="G734" s="49">
        <v>2399</v>
      </c>
      <c r="H734" s="67" t="s">
        <v>100</v>
      </c>
      <c r="I734" s="68" t="s">
        <v>1332</v>
      </c>
    </row>
    <row r="735" spans="1:9">
      <c r="A735" s="55">
        <v>5</v>
      </c>
      <c r="B735" s="57" t="s">
        <v>1335</v>
      </c>
      <c r="C735" s="12">
        <v>1713950</v>
      </c>
      <c r="D735" s="55">
        <v>2018</v>
      </c>
      <c r="E735" s="55">
        <v>1</v>
      </c>
      <c r="F735" s="56" t="s">
        <v>212</v>
      </c>
      <c r="G735" s="49">
        <v>1604</v>
      </c>
      <c r="H735" s="67" t="s">
        <v>100</v>
      </c>
      <c r="I735" s="68" t="s">
        <v>1332</v>
      </c>
    </row>
    <row r="736" spans="1:9" ht="38.25">
      <c r="A736" s="55">
        <v>6</v>
      </c>
      <c r="B736" s="57" t="s">
        <v>1346</v>
      </c>
      <c r="C736" s="12" t="s">
        <v>1336</v>
      </c>
      <c r="D736" s="55">
        <v>2018</v>
      </c>
      <c r="E736" s="55">
        <v>12</v>
      </c>
      <c r="F736" s="56" t="s">
        <v>212</v>
      </c>
      <c r="G736" s="49">
        <v>7200</v>
      </c>
      <c r="H736" s="67" t="s">
        <v>100</v>
      </c>
      <c r="I736" s="68" t="s">
        <v>1330</v>
      </c>
    </row>
    <row r="737" spans="1:9" ht="38.25">
      <c r="A737" s="55">
        <v>7</v>
      </c>
      <c r="B737" s="57" t="s">
        <v>1347</v>
      </c>
      <c r="C737" s="12" t="s">
        <v>1337</v>
      </c>
      <c r="D737" s="55">
        <v>2018</v>
      </c>
      <c r="E737" s="55">
        <v>1</v>
      </c>
      <c r="F737" s="56" t="s">
        <v>212</v>
      </c>
      <c r="G737" s="49">
        <v>760</v>
      </c>
      <c r="H737" s="67" t="s">
        <v>100</v>
      </c>
      <c r="I737" s="68" t="s">
        <v>1332</v>
      </c>
    </row>
    <row r="738" spans="1:9">
      <c r="A738" s="55">
        <v>8</v>
      </c>
      <c r="B738" s="57" t="s">
        <v>1338</v>
      </c>
      <c r="C738" s="12">
        <v>1745391</v>
      </c>
      <c r="D738" s="55">
        <v>2018</v>
      </c>
      <c r="E738" s="55">
        <v>1</v>
      </c>
      <c r="F738" s="56" t="s">
        <v>212</v>
      </c>
      <c r="G738" s="49">
        <v>1250</v>
      </c>
      <c r="H738" s="67" t="s">
        <v>100</v>
      </c>
      <c r="I738" s="68" t="s">
        <v>1334</v>
      </c>
    </row>
    <row r="739" spans="1:9" ht="25.5">
      <c r="A739" s="55">
        <v>9</v>
      </c>
      <c r="B739" s="57" t="s">
        <v>1339</v>
      </c>
      <c r="C739" s="12">
        <v>1749865</v>
      </c>
      <c r="D739" s="55">
        <v>2018</v>
      </c>
      <c r="E739" s="55">
        <v>1</v>
      </c>
      <c r="F739" s="56" t="s">
        <v>212</v>
      </c>
      <c r="G739" s="49">
        <v>1400</v>
      </c>
      <c r="H739" s="67" t="s">
        <v>100</v>
      </c>
      <c r="I739" s="68" t="s">
        <v>1332</v>
      </c>
    </row>
    <row r="740" spans="1:9">
      <c r="A740" s="55">
        <v>10</v>
      </c>
      <c r="B740" s="57" t="s">
        <v>1348</v>
      </c>
      <c r="C740" s="12">
        <v>1602305</v>
      </c>
      <c r="D740" s="55">
        <v>2016</v>
      </c>
      <c r="E740" s="55">
        <v>1</v>
      </c>
      <c r="F740" s="56" t="s">
        <v>212</v>
      </c>
      <c r="G740" s="49">
        <v>2399</v>
      </c>
      <c r="H740" s="67" t="s">
        <v>100</v>
      </c>
      <c r="I740" s="68" t="s">
        <v>1332</v>
      </c>
    </row>
    <row r="741" spans="1:9" ht="25.5">
      <c r="A741" s="55">
        <v>11</v>
      </c>
      <c r="B741" s="57" t="s">
        <v>1349</v>
      </c>
      <c r="C741" s="12">
        <v>1894593</v>
      </c>
      <c r="D741" s="55">
        <v>2020</v>
      </c>
      <c r="E741" s="55">
        <v>1</v>
      </c>
      <c r="F741" s="56" t="s">
        <v>212</v>
      </c>
      <c r="G741" s="49">
        <v>1090</v>
      </c>
      <c r="H741" s="67" t="s">
        <v>100</v>
      </c>
      <c r="I741" s="68" t="s">
        <v>1341</v>
      </c>
    </row>
    <row r="742" spans="1:9" ht="25.5">
      <c r="A742" s="55">
        <v>12</v>
      </c>
      <c r="B742" s="57" t="s">
        <v>1350</v>
      </c>
      <c r="C742" s="12" t="s">
        <v>1342</v>
      </c>
      <c r="D742" s="55">
        <v>2020</v>
      </c>
      <c r="E742" s="55">
        <v>2</v>
      </c>
      <c r="F742" s="56" t="s">
        <v>212</v>
      </c>
      <c r="G742" s="49">
        <v>1398</v>
      </c>
      <c r="H742" s="67" t="s">
        <v>100</v>
      </c>
      <c r="I742" s="68" t="s">
        <v>1332</v>
      </c>
    </row>
    <row r="743" spans="1:9">
      <c r="A743" s="55">
        <v>13</v>
      </c>
      <c r="B743" s="57" t="s">
        <v>1340</v>
      </c>
      <c r="C743" s="12">
        <v>1602670</v>
      </c>
      <c r="D743" s="55">
        <v>2016</v>
      </c>
      <c r="E743" s="55">
        <v>1</v>
      </c>
      <c r="F743" s="56" t="s">
        <v>187</v>
      </c>
      <c r="G743" s="49">
        <v>1897</v>
      </c>
      <c r="H743" s="67" t="s">
        <v>100</v>
      </c>
      <c r="I743" s="68" t="s">
        <v>1332</v>
      </c>
    </row>
    <row r="744" spans="1:9">
      <c r="A744" s="342">
        <v>50</v>
      </c>
      <c r="B744" s="99" t="s">
        <v>672</v>
      </c>
      <c r="C744" s="99"/>
      <c r="D744" s="100"/>
      <c r="E744" s="100"/>
      <c r="F744" s="99"/>
      <c r="G744" s="101"/>
      <c r="H744" s="100"/>
      <c r="I744" s="102"/>
    </row>
    <row r="745" spans="1:9">
      <c r="A745" s="55">
        <v>1</v>
      </c>
      <c r="B745" s="57" t="s">
        <v>882</v>
      </c>
      <c r="C745" s="12"/>
      <c r="D745" s="55"/>
      <c r="E745" s="55"/>
      <c r="F745" s="56" t="s">
        <v>212</v>
      </c>
      <c r="G745" s="49">
        <v>26723</v>
      </c>
      <c r="H745" s="67" t="s">
        <v>100</v>
      </c>
      <c r="I745" s="68"/>
    </row>
    <row r="746" spans="1:9">
      <c r="A746" s="55">
        <v>2</v>
      </c>
      <c r="B746" s="57" t="s">
        <v>883</v>
      </c>
      <c r="C746" s="12"/>
      <c r="D746" s="55"/>
      <c r="E746" s="55"/>
      <c r="F746" s="56" t="s">
        <v>187</v>
      </c>
      <c r="G746" s="49">
        <v>5330</v>
      </c>
      <c r="H746" s="67" t="s">
        <v>100</v>
      </c>
      <c r="I746" s="68"/>
    </row>
    <row r="747" spans="1:9">
      <c r="A747" s="342">
        <v>51</v>
      </c>
      <c r="B747" s="99" t="s">
        <v>168</v>
      </c>
      <c r="C747" s="99"/>
      <c r="D747" s="100"/>
      <c r="E747" s="100"/>
      <c r="F747" s="99"/>
      <c r="G747" s="101"/>
      <c r="H747" s="100"/>
      <c r="I747" s="102"/>
    </row>
    <row r="748" spans="1:9">
      <c r="A748" s="55">
        <v>1</v>
      </c>
      <c r="B748" s="57" t="s">
        <v>293</v>
      </c>
      <c r="C748" s="12" t="s">
        <v>294</v>
      </c>
      <c r="D748" s="55">
        <v>2019</v>
      </c>
      <c r="E748" s="55">
        <v>1</v>
      </c>
      <c r="F748" s="56" t="s">
        <v>212</v>
      </c>
      <c r="G748" s="49">
        <v>1710</v>
      </c>
      <c r="H748" s="67" t="s">
        <v>100</v>
      </c>
      <c r="I748" s="68" t="s">
        <v>292</v>
      </c>
    </row>
    <row r="749" spans="1:9">
      <c r="A749" s="55">
        <v>2</v>
      </c>
      <c r="B749" s="57" t="s">
        <v>211</v>
      </c>
      <c r="C749" s="12" t="s">
        <v>299</v>
      </c>
      <c r="D749" s="55">
        <v>2017</v>
      </c>
      <c r="E749" s="55">
        <v>1</v>
      </c>
      <c r="F749" s="56" t="s">
        <v>212</v>
      </c>
      <c r="G749" s="49">
        <v>8966.85</v>
      </c>
      <c r="H749" s="67" t="s">
        <v>100</v>
      </c>
      <c r="I749" s="68" t="s">
        <v>213</v>
      </c>
    </row>
    <row r="750" spans="1:9">
      <c r="A750" s="55">
        <v>3</v>
      </c>
      <c r="B750" s="57" t="s">
        <v>264</v>
      </c>
      <c r="C750" s="12" t="s">
        <v>265</v>
      </c>
      <c r="D750" s="55">
        <v>2018</v>
      </c>
      <c r="E750" s="55">
        <v>1</v>
      </c>
      <c r="F750" s="56" t="s">
        <v>212</v>
      </c>
      <c r="G750" s="49">
        <v>603.88</v>
      </c>
      <c r="H750" s="67" t="s">
        <v>100</v>
      </c>
      <c r="I750" s="68" t="s">
        <v>266</v>
      </c>
    </row>
    <row r="751" spans="1:9">
      <c r="A751" s="55">
        <v>4</v>
      </c>
      <c r="B751" s="57" t="s">
        <v>264</v>
      </c>
      <c r="C751" s="12" t="s">
        <v>267</v>
      </c>
      <c r="D751" s="55">
        <v>2018</v>
      </c>
      <c r="E751" s="55">
        <v>1</v>
      </c>
      <c r="F751" s="56" t="s">
        <v>212</v>
      </c>
      <c r="G751" s="49">
        <v>613</v>
      </c>
      <c r="H751" s="67" t="s">
        <v>100</v>
      </c>
      <c r="I751" s="68" t="s">
        <v>266</v>
      </c>
    </row>
    <row r="752" spans="1:9">
      <c r="A752" s="55">
        <v>5</v>
      </c>
      <c r="B752" s="57" t="s">
        <v>264</v>
      </c>
      <c r="C752" s="12" t="s">
        <v>268</v>
      </c>
      <c r="D752" s="55">
        <v>2018</v>
      </c>
      <c r="E752" s="55">
        <v>1</v>
      </c>
      <c r="F752" s="56" t="s">
        <v>212</v>
      </c>
      <c r="G752" s="49">
        <v>673</v>
      </c>
      <c r="H752" s="67" t="s">
        <v>100</v>
      </c>
      <c r="I752" s="68" t="s">
        <v>266</v>
      </c>
    </row>
    <row r="753" spans="1:9">
      <c r="A753" s="55">
        <v>6</v>
      </c>
      <c r="B753" s="57" t="s">
        <v>264</v>
      </c>
      <c r="C753" s="12" t="s">
        <v>269</v>
      </c>
      <c r="D753" s="55">
        <v>2018</v>
      </c>
      <c r="E753" s="55">
        <v>1</v>
      </c>
      <c r="F753" s="56" t="s">
        <v>212</v>
      </c>
      <c r="G753" s="49">
        <v>633</v>
      </c>
      <c r="H753" s="67" t="s">
        <v>100</v>
      </c>
      <c r="I753" s="68" t="s">
        <v>266</v>
      </c>
    </row>
    <row r="754" spans="1:9">
      <c r="A754" s="55">
        <v>7</v>
      </c>
      <c r="B754" s="57" t="s">
        <v>264</v>
      </c>
      <c r="C754" s="12" t="s">
        <v>270</v>
      </c>
      <c r="D754" s="55">
        <v>2018</v>
      </c>
      <c r="E754" s="55">
        <v>1</v>
      </c>
      <c r="F754" s="56" t="s">
        <v>212</v>
      </c>
      <c r="G754" s="49">
        <v>554</v>
      </c>
      <c r="H754" s="67" t="s">
        <v>100</v>
      </c>
      <c r="I754" s="68" t="s">
        <v>266</v>
      </c>
    </row>
    <row r="755" spans="1:9">
      <c r="A755" s="55">
        <v>8</v>
      </c>
      <c r="B755" s="57" t="s">
        <v>264</v>
      </c>
      <c r="C755" s="12" t="s">
        <v>271</v>
      </c>
      <c r="D755" s="55">
        <v>2018</v>
      </c>
      <c r="E755" s="55">
        <v>3</v>
      </c>
      <c r="F755" s="56" t="s">
        <v>212</v>
      </c>
      <c r="G755" s="49">
        <v>1854.9900000000002</v>
      </c>
      <c r="H755" s="67" t="s">
        <v>100</v>
      </c>
      <c r="I755" s="68" t="s">
        <v>266</v>
      </c>
    </row>
    <row r="756" spans="1:9">
      <c r="A756" s="55">
        <v>9</v>
      </c>
      <c r="B756" s="57" t="s">
        <v>264</v>
      </c>
      <c r="C756" s="12" t="s">
        <v>272</v>
      </c>
      <c r="D756" s="55">
        <v>2018</v>
      </c>
      <c r="E756" s="55">
        <v>1</v>
      </c>
      <c r="F756" s="56" t="s">
        <v>212</v>
      </c>
      <c r="G756" s="49">
        <v>578</v>
      </c>
      <c r="H756" s="67" t="s">
        <v>100</v>
      </c>
      <c r="I756" s="68" t="s">
        <v>266</v>
      </c>
    </row>
    <row r="757" spans="1:9">
      <c r="A757" s="55">
        <v>10</v>
      </c>
      <c r="B757" s="57" t="s">
        <v>264</v>
      </c>
      <c r="C757" s="12" t="s">
        <v>273</v>
      </c>
      <c r="D757" s="55">
        <v>2018</v>
      </c>
      <c r="E757" s="55">
        <v>1</v>
      </c>
      <c r="F757" s="56" t="s">
        <v>212</v>
      </c>
      <c r="G757" s="49">
        <v>538.88</v>
      </c>
      <c r="H757" s="67" t="s">
        <v>100</v>
      </c>
      <c r="I757" s="68" t="s">
        <v>266</v>
      </c>
    </row>
    <row r="758" spans="1:9">
      <c r="A758" s="55">
        <v>11</v>
      </c>
      <c r="B758" s="57" t="s">
        <v>264</v>
      </c>
      <c r="C758" s="12" t="s">
        <v>274</v>
      </c>
      <c r="D758" s="55">
        <v>2018</v>
      </c>
      <c r="E758" s="55">
        <v>1</v>
      </c>
      <c r="F758" s="56" t="s">
        <v>212</v>
      </c>
      <c r="G758" s="49">
        <v>651.88</v>
      </c>
      <c r="H758" s="67" t="s">
        <v>100</v>
      </c>
      <c r="I758" s="68" t="s">
        <v>266</v>
      </c>
    </row>
    <row r="759" spans="1:9">
      <c r="A759" s="55">
        <v>12</v>
      </c>
      <c r="B759" s="57" t="s">
        <v>275</v>
      </c>
      <c r="C759" s="12" t="s">
        <v>276</v>
      </c>
      <c r="D759" s="55">
        <v>2018</v>
      </c>
      <c r="E759" s="55">
        <v>1</v>
      </c>
      <c r="F759" s="56" t="s">
        <v>212</v>
      </c>
      <c r="G759" s="49">
        <v>632.87</v>
      </c>
      <c r="H759" s="67" t="s">
        <v>100</v>
      </c>
      <c r="I759" s="68" t="s">
        <v>266</v>
      </c>
    </row>
    <row r="760" spans="1:9">
      <c r="A760" s="55">
        <v>13</v>
      </c>
      <c r="B760" s="57" t="s">
        <v>246</v>
      </c>
      <c r="C760" s="12" t="s">
        <v>247</v>
      </c>
      <c r="D760" s="55">
        <v>2017</v>
      </c>
      <c r="E760" s="55">
        <v>1</v>
      </c>
      <c r="F760" s="56" t="s">
        <v>212</v>
      </c>
      <c r="G760" s="49">
        <v>2230</v>
      </c>
      <c r="H760" s="67" t="s">
        <v>100</v>
      </c>
      <c r="I760" s="68" t="s">
        <v>248</v>
      </c>
    </row>
    <row r="761" spans="1:9">
      <c r="A761" s="55">
        <v>14</v>
      </c>
      <c r="B761" s="57" t="s">
        <v>277</v>
      </c>
      <c r="C761" s="12" t="s">
        <v>278</v>
      </c>
      <c r="D761" s="55">
        <v>2018</v>
      </c>
      <c r="E761" s="55">
        <v>1</v>
      </c>
      <c r="F761" s="56" t="s">
        <v>212</v>
      </c>
      <c r="G761" s="49">
        <v>6900</v>
      </c>
      <c r="H761" s="67" t="s">
        <v>100</v>
      </c>
      <c r="I761" s="68" t="s">
        <v>279</v>
      </c>
    </row>
    <row r="762" spans="1:9" ht="25.5">
      <c r="A762" s="55">
        <v>15</v>
      </c>
      <c r="B762" s="57" t="s">
        <v>296</v>
      </c>
      <c r="C762" s="12" t="s">
        <v>259</v>
      </c>
      <c r="D762" s="55">
        <v>2018</v>
      </c>
      <c r="E762" s="55">
        <v>1</v>
      </c>
      <c r="F762" s="56" t="s">
        <v>212</v>
      </c>
      <c r="G762" s="49">
        <v>47104.29</v>
      </c>
      <c r="H762" s="67" t="s">
        <v>100</v>
      </c>
      <c r="I762" s="68" t="s">
        <v>260</v>
      </c>
    </row>
    <row r="763" spans="1:9">
      <c r="A763" s="55">
        <v>16</v>
      </c>
      <c r="B763" s="57" t="s">
        <v>249</v>
      </c>
      <c r="C763" s="12" t="s">
        <v>250</v>
      </c>
      <c r="D763" s="55">
        <v>2017</v>
      </c>
      <c r="E763" s="55">
        <v>1</v>
      </c>
      <c r="F763" s="56" t="s">
        <v>212</v>
      </c>
      <c r="G763" s="49">
        <v>59901</v>
      </c>
      <c r="H763" s="67" t="s">
        <v>100</v>
      </c>
      <c r="I763" s="68" t="s">
        <v>251</v>
      </c>
    </row>
    <row r="764" spans="1:9">
      <c r="A764" s="55">
        <v>17</v>
      </c>
      <c r="B764" s="57" t="s">
        <v>297</v>
      </c>
      <c r="C764" s="12" t="s">
        <v>261</v>
      </c>
      <c r="D764" s="55">
        <v>2018</v>
      </c>
      <c r="E764" s="55">
        <v>1</v>
      </c>
      <c r="F764" s="56" t="s">
        <v>212</v>
      </c>
      <c r="G764" s="49">
        <v>60977.37</v>
      </c>
      <c r="H764" s="67" t="s">
        <v>100</v>
      </c>
      <c r="I764" s="68" t="s">
        <v>260</v>
      </c>
    </row>
    <row r="765" spans="1:9">
      <c r="A765" s="55">
        <v>18</v>
      </c>
      <c r="B765" s="57" t="s">
        <v>283</v>
      </c>
      <c r="C765" s="12" t="s">
        <v>284</v>
      </c>
      <c r="D765" s="55">
        <v>2018</v>
      </c>
      <c r="E765" s="55">
        <v>1</v>
      </c>
      <c r="F765" s="56" t="s">
        <v>212</v>
      </c>
      <c r="G765" s="49">
        <v>7500</v>
      </c>
      <c r="H765" s="67" t="s">
        <v>100</v>
      </c>
      <c r="I765" s="68" t="s">
        <v>282</v>
      </c>
    </row>
    <row r="766" spans="1:9">
      <c r="A766" s="55">
        <v>19</v>
      </c>
      <c r="B766" s="57" t="s">
        <v>290</v>
      </c>
      <c r="C766" s="12" t="s">
        <v>291</v>
      </c>
      <c r="D766" s="55">
        <v>2019</v>
      </c>
      <c r="E766" s="55">
        <v>1</v>
      </c>
      <c r="F766" s="56" t="s">
        <v>212</v>
      </c>
      <c r="G766" s="49">
        <v>28290</v>
      </c>
      <c r="H766" s="67" t="s">
        <v>100</v>
      </c>
      <c r="I766" s="68" t="s">
        <v>292</v>
      </c>
    </row>
    <row r="767" spans="1:9">
      <c r="A767" s="55">
        <v>20</v>
      </c>
      <c r="B767" s="57" t="s">
        <v>232</v>
      </c>
      <c r="C767" s="12" t="s">
        <v>233</v>
      </c>
      <c r="D767" s="55">
        <v>2017</v>
      </c>
      <c r="E767" s="55">
        <v>1</v>
      </c>
      <c r="F767" s="56" t="s">
        <v>212</v>
      </c>
      <c r="G767" s="49">
        <v>6806.21</v>
      </c>
      <c r="H767" s="67" t="s">
        <v>100</v>
      </c>
      <c r="I767" s="68" t="s">
        <v>231</v>
      </c>
    </row>
    <row r="768" spans="1:9" ht="25.5">
      <c r="A768" s="55">
        <v>21</v>
      </c>
      <c r="B768" s="57" t="s">
        <v>295</v>
      </c>
      <c r="C768" s="12" t="s">
        <v>230</v>
      </c>
      <c r="D768" s="55">
        <v>2017</v>
      </c>
      <c r="E768" s="55">
        <v>1</v>
      </c>
      <c r="F768" s="56" t="s">
        <v>212</v>
      </c>
      <c r="G768" s="49">
        <v>6806.21</v>
      </c>
      <c r="H768" s="67" t="s">
        <v>100</v>
      </c>
      <c r="I768" s="68" t="s">
        <v>231</v>
      </c>
    </row>
    <row r="769" spans="1:9">
      <c r="A769" s="55">
        <v>22</v>
      </c>
      <c r="B769" s="57" t="s">
        <v>280</v>
      </c>
      <c r="C769" s="12" t="s">
        <v>281</v>
      </c>
      <c r="D769" s="55">
        <v>2018</v>
      </c>
      <c r="E769" s="55">
        <v>1</v>
      </c>
      <c r="F769" s="56" t="s">
        <v>212</v>
      </c>
      <c r="G769" s="49">
        <v>15252</v>
      </c>
      <c r="H769" s="67" t="s">
        <v>100</v>
      </c>
      <c r="I769" s="68" t="s">
        <v>282</v>
      </c>
    </row>
    <row r="770" spans="1:9">
      <c r="A770" s="55">
        <v>23</v>
      </c>
      <c r="B770" s="57" t="s">
        <v>252</v>
      </c>
      <c r="C770" s="12" t="s">
        <v>253</v>
      </c>
      <c r="D770" s="55">
        <v>2018</v>
      </c>
      <c r="E770" s="55">
        <v>1</v>
      </c>
      <c r="F770" s="56" t="s">
        <v>212</v>
      </c>
      <c r="G770" s="49">
        <v>2560</v>
      </c>
      <c r="H770" s="67" t="s">
        <v>100</v>
      </c>
      <c r="I770" s="68" t="s">
        <v>245</v>
      </c>
    </row>
    <row r="771" spans="1:9">
      <c r="A771" s="55">
        <v>24</v>
      </c>
      <c r="B771" s="57" t="s">
        <v>252</v>
      </c>
      <c r="C771" s="12" t="s">
        <v>285</v>
      </c>
      <c r="D771" s="55">
        <v>2019</v>
      </c>
      <c r="E771" s="55">
        <v>1</v>
      </c>
      <c r="F771" s="56" t="s">
        <v>212</v>
      </c>
      <c r="G771" s="49">
        <v>2678.85</v>
      </c>
      <c r="H771" s="67" t="s">
        <v>100</v>
      </c>
      <c r="I771" s="68" t="s">
        <v>286</v>
      </c>
    </row>
    <row r="772" spans="1:9">
      <c r="A772" s="55">
        <v>25</v>
      </c>
      <c r="B772" s="57" t="s">
        <v>2222</v>
      </c>
      <c r="C772" s="12" t="s">
        <v>262</v>
      </c>
      <c r="D772" s="55">
        <v>2018</v>
      </c>
      <c r="E772" s="55">
        <v>1</v>
      </c>
      <c r="F772" s="56" t="s">
        <v>187</v>
      </c>
      <c r="G772" s="49">
        <v>460</v>
      </c>
      <c r="H772" s="67" t="s">
        <v>100</v>
      </c>
      <c r="I772" s="68" t="s">
        <v>263</v>
      </c>
    </row>
    <row r="773" spans="1:9">
      <c r="A773" s="55">
        <v>26</v>
      </c>
      <c r="B773" s="57" t="s">
        <v>254</v>
      </c>
      <c r="C773" s="12" t="s">
        <v>255</v>
      </c>
      <c r="D773" s="55">
        <v>2018</v>
      </c>
      <c r="E773" s="55">
        <v>1</v>
      </c>
      <c r="F773" s="56" t="s">
        <v>187</v>
      </c>
      <c r="G773" s="49">
        <v>4587.37</v>
      </c>
      <c r="H773" s="67" t="s">
        <v>100</v>
      </c>
      <c r="I773" s="68" t="s">
        <v>256</v>
      </c>
    </row>
    <row r="774" spans="1:9">
      <c r="A774" s="55">
        <v>27</v>
      </c>
      <c r="B774" s="57" t="s">
        <v>200</v>
      </c>
      <c r="C774" s="12" t="s">
        <v>201</v>
      </c>
      <c r="D774" s="55">
        <v>2016</v>
      </c>
      <c r="E774" s="55">
        <v>1</v>
      </c>
      <c r="F774" s="56" t="s">
        <v>187</v>
      </c>
      <c r="G774" s="49">
        <v>4999.8999999999996</v>
      </c>
      <c r="H774" s="67" t="s">
        <v>100</v>
      </c>
      <c r="I774" s="68" t="s">
        <v>199</v>
      </c>
    </row>
    <row r="775" spans="1:9">
      <c r="A775" s="55">
        <v>28</v>
      </c>
      <c r="B775" s="57" t="s">
        <v>195</v>
      </c>
      <c r="C775" s="12" t="s">
        <v>196</v>
      </c>
      <c r="D775" s="55">
        <v>2016</v>
      </c>
      <c r="E775" s="55">
        <v>1</v>
      </c>
      <c r="F775" s="56" t="s">
        <v>187</v>
      </c>
      <c r="G775" s="49">
        <v>2988.9</v>
      </c>
      <c r="H775" s="67" t="s">
        <v>100</v>
      </c>
      <c r="I775" s="68" t="s">
        <v>189</v>
      </c>
    </row>
    <row r="776" spans="1:9">
      <c r="A776" s="55">
        <v>29</v>
      </c>
      <c r="B776" s="57" t="s">
        <v>197</v>
      </c>
      <c r="C776" s="12" t="s">
        <v>198</v>
      </c>
      <c r="D776" s="55">
        <v>2016</v>
      </c>
      <c r="E776" s="55">
        <v>1</v>
      </c>
      <c r="F776" s="56" t="s">
        <v>187</v>
      </c>
      <c r="G776" s="49">
        <v>10270.5</v>
      </c>
      <c r="H776" s="67" t="s">
        <v>100</v>
      </c>
      <c r="I776" s="68" t="s">
        <v>199</v>
      </c>
    </row>
    <row r="777" spans="1:9">
      <c r="A777" s="55">
        <v>30</v>
      </c>
      <c r="B777" s="57" t="s">
        <v>202</v>
      </c>
      <c r="C777" s="12" t="s">
        <v>203</v>
      </c>
      <c r="D777" s="55">
        <v>2016</v>
      </c>
      <c r="E777" s="55">
        <v>1</v>
      </c>
      <c r="F777" s="56" t="s">
        <v>187</v>
      </c>
      <c r="G777" s="49">
        <v>7490.7</v>
      </c>
      <c r="H777" s="67" t="s">
        <v>100</v>
      </c>
      <c r="I777" s="68" t="s">
        <v>204</v>
      </c>
    </row>
    <row r="778" spans="1:9">
      <c r="A778" s="55">
        <v>31</v>
      </c>
      <c r="B778" s="57" t="s">
        <v>185</v>
      </c>
      <c r="C778" s="12" t="s">
        <v>186</v>
      </c>
      <c r="D778" s="55">
        <v>2016</v>
      </c>
      <c r="E778" s="55">
        <v>1</v>
      </c>
      <c r="F778" s="56" t="s">
        <v>187</v>
      </c>
      <c r="G778" s="49">
        <v>2653</v>
      </c>
      <c r="H778" s="67" t="s">
        <v>100</v>
      </c>
      <c r="I778" s="68" t="s">
        <v>188</v>
      </c>
    </row>
    <row r="779" spans="1:9" ht="25.5">
      <c r="A779" s="55">
        <v>32</v>
      </c>
      <c r="B779" s="57" t="s">
        <v>234</v>
      </c>
      <c r="C779" s="12" t="s">
        <v>235</v>
      </c>
      <c r="D779" s="55">
        <v>2017</v>
      </c>
      <c r="E779" s="55">
        <v>5</v>
      </c>
      <c r="F779" s="56" t="s">
        <v>187</v>
      </c>
      <c r="G779" s="49">
        <v>37161.9</v>
      </c>
      <c r="H779" s="67" t="s">
        <v>100</v>
      </c>
      <c r="I779" s="68" t="s">
        <v>236</v>
      </c>
    </row>
    <row r="780" spans="1:9">
      <c r="A780" s="55">
        <v>33</v>
      </c>
      <c r="B780" s="57" t="s">
        <v>227</v>
      </c>
      <c r="C780" s="12" t="s">
        <v>228</v>
      </c>
      <c r="D780" s="55">
        <v>2017</v>
      </c>
      <c r="E780" s="55">
        <v>1</v>
      </c>
      <c r="F780" s="56" t="s">
        <v>187</v>
      </c>
      <c r="G780" s="49">
        <v>5431.35</v>
      </c>
      <c r="H780" s="67" t="s">
        <v>100</v>
      </c>
      <c r="I780" s="68" t="s">
        <v>229</v>
      </c>
    </row>
    <row r="781" spans="1:9">
      <c r="A781" s="55">
        <v>34</v>
      </c>
      <c r="B781" s="57" t="s">
        <v>243</v>
      </c>
      <c r="C781" s="12" t="s">
        <v>244</v>
      </c>
      <c r="D781" s="55">
        <v>2017</v>
      </c>
      <c r="E781" s="55">
        <v>1</v>
      </c>
      <c r="F781" s="56" t="s">
        <v>187</v>
      </c>
      <c r="G781" s="49">
        <v>879.9</v>
      </c>
      <c r="H781" s="67" t="s">
        <v>100</v>
      </c>
      <c r="I781" s="68" t="s">
        <v>245</v>
      </c>
    </row>
    <row r="782" spans="1:9">
      <c r="A782" s="55">
        <v>35</v>
      </c>
      <c r="B782" s="57" t="s">
        <v>257</v>
      </c>
      <c r="C782" s="12" t="s">
        <v>258</v>
      </c>
      <c r="D782" s="55">
        <v>2018</v>
      </c>
      <c r="E782" s="55">
        <v>1</v>
      </c>
      <c r="F782" s="56" t="s">
        <v>187</v>
      </c>
      <c r="G782" s="49">
        <v>10470.450000000001</v>
      </c>
      <c r="H782" s="67" t="s">
        <v>100</v>
      </c>
      <c r="I782" s="68" t="s">
        <v>256</v>
      </c>
    </row>
    <row r="783" spans="1:9" ht="38.25">
      <c r="A783" s="55">
        <v>36</v>
      </c>
      <c r="B783" s="57" t="s">
        <v>190</v>
      </c>
      <c r="C783" s="12" t="s">
        <v>298</v>
      </c>
      <c r="D783" s="55">
        <v>2016</v>
      </c>
      <c r="E783" s="55">
        <v>12</v>
      </c>
      <c r="F783" s="56" t="s">
        <v>187</v>
      </c>
      <c r="G783" s="49">
        <v>47976</v>
      </c>
      <c r="H783" s="67" t="s">
        <v>100</v>
      </c>
      <c r="I783" s="68" t="s">
        <v>189</v>
      </c>
    </row>
    <row r="784" spans="1:9">
      <c r="A784" s="55">
        <v>37</v>
      </c>
      <c r="B784" s="57" t="s">
        <v>287</v>
      </c>
      <c r="C784" s="12" t="s">
        <v>288</v>
      </c>
      <c r="D784" s="55">
        <v>2019</v>
      </c>
      <c r="E784" s="55">
        <v>1</v>
      </c>
      <c r="F784" s="56" t="s">
        <v>187</v>
      </c>
      <c r="G784" s="49">
        <v>3530</v>
      </c>
      <c r="H784" s="67" t="s">
        <v>100</v>
      </c>
      <c r="I784" s="68" t="s">
        <v>289</v>
      </c>
    </row>
    <row r="785" spans="1:9">
      <c r="A785" s="55">
        <v>38</v>
      </c>
      <c r="B785" s="57" t="s">
        <v>208</v>
      </c>
      <c r="C785" s="12" t="s">
        <v>209</v>
      </c>
      <c r="D785" s="55">
        <v>2017</v>
      </c>
      <c r="E785" s="55">
        <v>1</v>
      </c>
      <c r="F785" s="56" t="s">
        <v>187</v>
      </c>
      <c r="G785" s="49">
        <v>2555.84</v>
      </c>
      <c r="H785" s="67" t="s">
        <v>100</v>
      </c>
      <c r="I785" s="68" t="s">
        <v>210</v>
      </c>
    </row>
    <row r="786" spans="1:9">
      <c r="A786" s="55">
        <v>39</v>
      </c>
      <c r="B786" s="57" t="s">
        <v>191</v>
      </c>
      <c r="C786" s="12" t="s">
        <v>192</v>
      </c>
      <c r="D786" s="55">
        <v>2016</v>
      </c>
      <c r="E786" s="55">
        <v>1</v>
      </c>
      <c r="F786" s="56" t="s">
        <v>187</v>
      </c>
      <c r="G786" s="49">
        <v>5308.28</v>
      </c>
      <c r="H786" s="67" t="s">
        <v>100</v>
      </c>
      <c r="I786" s="68" t="s">
        <v>189</v>
      </c>
    </row>
    <row r="787" spans="1:9" ht="25.5">
      <c r="A787" s="55">
        <v>40</v>
      </c>
      <c r="B787" s="57" t="s">
        <v>240</v>
      </c>
      <c r="C787" s="12" t="s">
        <v>241</v>
      </c>
      <c r="D787" s="55">
        <v>2017</v>
      </c>
      <c r="E787" s="55">
        <v>4</v>
      </c>
      <c r="F787" s="56" t="s">
        <v>187</v>
      </c>
      <c r="G787" s="49">
        <v>7905.6</v>
      </c>
      <c r="H787" s="67" t="s">
        <v>100</v>
      </c>
      <c r="I787" s="68" t="s">
        <v>242</v>
      </c>
    </row>
    <row r="788" spans="1:9" ht="25.5">
      <c r="A788" s="55">
        <v>41</v>
      </c>
      <c r="B788" s="57" t="s">
        <v>237</v>
      </c>
      <c r="C788" s="12" t="s">
        <v>238</v>
      </c>
      <c r="D788" s="55">
        <v>2017</v>
      </c>
      <c r="E788" s="55">
        <v>8</v>
      </c>
      <c r="F788" s="56" t="s">
        <v>187</v>
      </c>
      <c r="G788" s="49">
        <v>28357.360000000001</v>
      </c>
      <c r="H788" s="67" t="s">
        <v>100</v>
      </c>
      <c r="I788" s="68" t="s">
        <v>239</v>
      </c>
    </row>
    <row r="789" spans="1:9">
      <c r="A789" s="55">
        <v>42</v>
      </c>
      <c r="B789" s="57" t="s">
        <v>225</v>
      </c>
      <c r="C789" s="12" t="s">
        <v>301</v>
      </c>
      <c r="D789" s="55">
        <v>2017</v>
      </c>
      <c r="E789" s="55">
        <v>4</v>
      </c>
      <c r="F789" s="56" t="s">
        <v>187</v>
      </c>
      <c r="G789" s="49">
        <v>7432.36</v>
      </c>
      <c r="H789" s="67" t="s">
        <v>100</v>
      </c>
      <c r="I789" s="68" t="s">
        <v>226</v>
      </c>
    </row>
    <row r="790" spans="1:9">
      <c r="A790" s="55">
        <v>43</v>
      </c>
      <c r="B790" s="57" t="s">
        <v>222</v>
      </c>
      <c r="C790" s="12" t="s">
        <v>223</v>
      </c>
      <c r="D790" s="55">
        <v>2017</v>
      </c>
      <c r="E790" s="55">
        <v>1</v>
      </c>
      <c r="F790" s="56" t="s">
        <v>187</v>
      </c>
      <c r="G790" s="49">
        <v>1858.09</v>
      </c>
      <c r="H790" s="67" t="s">
        <v>100</v>
      </c>
      <c r="I790" s="68" t="s">
        <v>224</v>
      </c>
    </row>
    <row r="791" spans="1:9">
      <c r="A791" s="55">
        <v>44</v>
      </c>
      <c r="B791" s="57" t="s">
        <v>205</v>
      </c>
      <c r="C791" s="12" t="s">
        <v>206</v>
      </c>
      <c r="D791" s="55">
        <v>2017</v>
      </c>
      <c r="E791" s="55">
        <v>1</v>
      </c>
      <c r="F791" s="56" t="s">
        <v>187</v>
      </c>
      <c r="G791" s="49">
        <v>3990</v>
      </c>
      <c r="H791" s="67" t="s">
        <v>100</v>
      </c>
      <c r="I791" s="68" t="s">
        <v>207</v>
      </c>
    </row>
    <row r="792" spans="1:9">
      <c r="A792" s="55">
        <v>45</v>
      </c>
      <c r="B792" s="57" t="s">
        <v>193</v>
      </c>
      <c r="C792" s="12" t="s">
        <v>194</v>
      </c>
      <c r="D792" s="55">
        <v>2016</v>
      </c>
      <c r="E792" s="55">
        <v>1</v>
      </c>
      <c r="F792" s="56" t="s">
        <v>187</v>
      </c>
      <c r="G792" s="49">
        <v>2668</v>
      </c>
      <c r="H792" s="67" t="s">
        <v>100</v>
      </c>
      <c r="I792" s="68" t="s">
        <v>189</v>
      </c>
    </row>
    <row r="793" spans="1:9">
      <c r="A793" s="55">
        <v>46</v>
      </c>
      <c r="B793" s="57" t="s">
        <v>217</v>
      </c>
      <c r="C793" s="12" t="s">
        <v>218</v>
      </c>
      <c r="D793" s="55">
        <v>2017</v>
      </c>
      <c r="E793" s="55">
        <v>1</v>
      </c>
      <c r="F793" s="56" t="s">
        <v>187</v>
      </c>
      <c r="G793" s="49">
        <v>1858.09</v>
      </c>
      <c r="H793" s="67" t="s">
        <v>100</v>
      </c>
      <c r="I793" s="68" t="s">
        <v>219</v>
      </c>
    </row>
    <row r="794" spans="1:9">
      <c r="A794" s="55">
        <v>47</v>
      </c>
      <c r="B794" s="57" t="s">
        <v>214</v>
      </c>
      <c r="C794" s="12" t="s">
        <v>215</v>
      </c>
      <c r="D794" s="55">
        <v>2017</v>
      </c>
      <c r="E794" s="55">
        <v>1</v>
      </c>
      <c r="F794" s="56" t="s">
        <v>187</v>
      </c>
      <c r="G794" s="49">
        <v>2215.4299999999998</v>
      </c>
      <c r="H794" s="67" t="s">
        <v>100</v>
      </c>
      <c r="I794" s="68" t="s">
        <v>216</v>
      </c>
    </row>
    <row r="795" spans="1:9" ht="25.5">
      <c r="A795" s="55">
        <v>48</v>
      </c>
      <c r="B795" s="57" t="s">
        <v>220</v>
      </c>
      <c r="C795" s="12" t="s">
        <v>300</v>
      </c>
      <c r="D795" s="55">
        <v>2017</v>
      </c>
      <c r="E795" s="55">
        <v>6</v>
      </c>
      <c r="F795" s="56" t="s">
        <v>187</v>
      </c>
      <c r="G795" s="49">
        <v>13292.579999999998</v>
      </c>
      <c r="H795" s="67" t="s">
        <v>100</v>
      </c>
      <c r="I795" s="68" t="s">
        <v>221</v>
      </c>
    </row>
    <row r="796" spans="1:9">
      <c r="A796" s="354">
        <v>52</v>
      </c>
      <c r="B796" s="355" t="s">
        <v>682</v>
      </c>
      <c r="C796" s="355"/>
      <c r="D796" s="356"/>
      <c r="E796" s="356"/>
      <c r="F796" s="355"/>
      <c r="G796" s="357"/>
      <c r="H796" s="356"/>
      <c r="I796" s="358"/>
    </row>
    <row r="797" spans="1:9">
      <c r="A797" s="55">
        <v>1</v>
      </c>
      <c r="B797" s="57" t="s">
        <v>882</v>
      </c>
      <c r="C797" s="12"/>
      <c r="D797" s="55"/>
      <c r="E797" s="55"/>
      <c r="F797" s="56" t="s">
        <v>212</v>
      </c>
      <c r="G797" s="49">
        <v>98949.04</v>
      </c>
      <c r="H797" s="67"/>
      <c r="I797" s="68"/>
    </row>
    <row r="798" spans="1:9">
      <c r="A798" s="55">
        <v>2</v>
      </c>
      <c r="B798" s="57" t="s">
        <v>883</v>
      </c>
      <c r="C798" s="12"/>
      <c r="D798" s="55"/>
      <c r="E798" s="55"/>
      <c r="F798" s="56" t="s">
        <v>187</v>
      </c>
      <c r="G798" s="49">
        <v>69650.48</v>
      </c>
      <c r="H798" s="67"/>
      <c r="I798" s="68"/>
    </row>
    <row r="799" spans="1:9" ht="15">
      <c r="A799"/>
      <c r="B799" s="98"/>
      <c r="C799"/>
      <c r="D799"/>
      <c r="E799"/>
      <c r="F799"/>
      <c r="G799" s="162"/>
      <c r="H799"/>
      <c r="I799" s="53"/>
    </row>
    <row r="800" spans="1:9" ht="15">
      <c r="A800"/>
      <c r="B800" s="98"/>
      <c r="C800"/>
      <c r="D800"/>
      <c r="E800"/>
      <c r="F800"/>
      <c r="G800" s="162"/>
      <c r="H800"/>
      <c r="I800" s="53"/>
    </row>
    <row r="801" spans="1:9" ht="15.75" thickBot="1">
      <c r="A801" s="164" t="s">
        <v>0</v>
      </c>
      <c r="B801" s="165" t="s">
        <v>2</v>
      </c>
      <c r="C801" s="164" t="s">
        <v>158</v>
      </c>
      <c r="E801"/>
      <c r="F801"/>
      <c r="G801"/>
      <c r="H801"/>
      <c r="I801" s="54"/>
    </row>
    <row r="802" spans="1:9" ht="15.75" thickTop="1">
      <c r="A802" s="17">
        <v>1</v>
      </c>
      <c r="B802" s="161" t="s">
        <v>882</v>
      </c>
      <c r="C802" s="163">
        <f>SUMIF(F1:F798,"stacjonarny",G1:G798)</f>
        <v>7664750.2500000037</v>
      </c>
      <c r="E802" s="170"/>
      <c r="F802" s="162"/>
      <c r="G802"/>
      <c r="H802"/>
      <c r="I802" s="53"/>
    </row>
    <row r="803" spans="1:9" ht="15.75" thickBot="1">
      <c r="A803" s="18">
        <v>2</v>
      </c>
      <c r="B803" s="167" t="s">
        <v>883</v>
      </c>
      <c r="C803" s="168">
        <f>SUMIF(F1:F798,"przenośny",G1:G798)</f>
        <v>3363128.4499999993</v>
      </c>
      <c r="E803" s="170"/>
      <c r="F803" s="162"/>
      <c r="G803"/>
      <c r="H803"/>
      <c r="I803" s="53"/>
    </row>
    <row r="804" spans="1:9" ht="15" customHeight="1">
      <c r="A804" s="277" t="s">
        <v>31</v>
      </c>
      <c r="B804" s="278"/>
      <c r="C804" s="166">
        <f>SUM(C802:C803)</f>
        <v>11027878.700000003</v>
      </c>
      <c r="D804"/>
      <c r="E804"/>
      <c r="F804" s="162"/>
      <c r="G804"/>
      <c r="H804"/>
    </row>
    <row r="805" spans="1:9" ht="15">
      <c r="A805"/>
      <c r="B805" s="98"/>
      <c r="C805"/>
      <c r="D805"/>
      <c r="E805"/>
      <c r="F805"/>
      <c r="G805"/>
      <c r="H805"/>
    </row>
    <row r="806" spans="1:9">
      <c r="A806" s="2" t="s">
        <v>2920</v>
      </c>
    </row>
    <row r="807" spans="1:9">
      <c r="A807" s="2" t="s">
        <v>2918</v>
      </c>
    </row>
    <row r="808" spans="1:9">
      <c r="A808" s="2" t="s">
        <v>2919</v>
      </c>
    </row>
  </sheetData>
  <mergeCells count="1">
    <mergeCell ref="A804:B804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  <headerFooter>
    <oddHeader>&amp;LUbezpieczenie majątku i innych interesów Miasta Jeleniej Góry wraz z Urzędem Miasta, 
jednostkami organizacyjnymi i instytucjami kultury oraz jednostkami Ochotniczych Straży Pożarnych.&amp;RZałącznik nr 7  do Tomu III SIWZ
 Zakładka nr 3</oddHeader>
  </headerFooter>
  <rowBreaks count="4" manualBreakCount="4">
    <brk id="371" max="16383" man="1"/>
    <brk id="407" max="16383" man="1"/>
    <brk id="592" max="16383" man="1"/>
    <brk id="79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87"/>
  <sheetViews>
    <sheetView zoomScaleNormal="100" workbookViewId="0">
      <pane ySplit="2" topLeftCell="A3" activePane="bottomLeft" state="frozen"/>
      <selection pane="bottomLeft" activeCell="B3" sqref="B3"/>
    </sheetView>
  </sheetViews>
  <sheetFormatPr defaultRowHeight="14.25"/>
  <cols>
    <col min="1" max="1" width="4.5703125" style="11" customWidth="1"/>
    <col min="2" max="2" width="13.42578125" style="11" customWidth="1"/>
    <col min="3" max="3" width="21" style="11" customWidth="1"/>
    <col min="4" max="4" width="25.42578125" style="11" customWidth="1"/>
    <col min="5" max="5" width="20.7109375" style="11" customWidth="1"/>
    <col min="6" max="6" width="25.42578125" style="11" customWidth="1"/>
    <col min="7" max="7" width="15.42578125" style="11" customWidth="1"/>
    <col min="8" max="8" width="11.28515625" style="11" customWidth="1"/>
    <col min="9" max="9" width="11.140625" style="11" customWidth="1"/>
    <col min="10" max="10" width="14.42578125" style="11" customWidth="1"/>
    <col min="11" max="11" width="9" style="11" customWidth="1"/>
    <col min="12" max="12" width="10.5703125" style="11" customWidth="1"/>
    <col min="13" max="13" width="16.140625" style="11" customWidth="1"/>
    <col min="14" max="14" width="27" style="11" customWidth="1"/>
    <col min="15" max="15" width="15.28515625" style="11" customWidth="1"/>
    <col min="16" max="16" width="21.42578125" style="11" customWidth="1"/>
    <col min="17" max="18" width="37" style="11" customWidth="1"/>
    <col min="19" max="21" width="28.140625" style="11" customWidth="1"/>
    <col min="22" max="23" width="14.140625" style="11" customWidth="1"/>
    <col min="24" max="24" width="27.85546875" style="11" customWidth="1"/>
    <col min="25" max="25" width="17.140625" style="11" customWidth="1"/>
    <col min="26" max="27" width="14.140625" style="11" customWidth="1"/>
    <col min="28" max="28" width="20.42578125" style="11" customWidth="1"/>
    <col min="29" max="29" width="19.140625" style="11" customWidth="1"/>
    <col min="30" max="30" width="58.7109375" style="11" customWidth="1"/>
    <col min="31" max="16384" width="9.140625" style="11"/>
  </cols>
  <sheetData>
    <row r="1" spans="1:31" s="10" customFormat="1" ht="13.5" thickBot="1">
      <c r="W1" s="280" t="s">
        <v>314</v>
      </c>
      <c r="X1" s="281"/>
      <c r="Y1" s="282"/>
      <c r="AB1" s="279" t="s">
        <v>47</v>
      </c>
      <c r="AC1" s="279"/>
    </row>
    <row r="2" spans="1:31" s="14" customFormat="1" ht="39" thickBot="1">
      <c r="A2" s="227" t="s">
        <v>0</v>
      </c>
      <c r="B2" s="227" t="s">
        <v>10</v>
      </c>
      <c r="C2" s="227" t="s">
        <v>4</v>
      </c>
      <c r="D2" s="227" t="s">
        <v>12</v>
      </c>
      <c r="E2" s="227" t="s">
        <v>9</v>
      </c>
      <c r="F2" s="227" t="s">
        <v>308</v>
      </c>
      <c r="G2" s="227" t="s">
        <v>332</v>
      </c>
      <c r="H2" s="227" t="s">
        <v>13</v>
      </c>
      <c r="I2" s="227" t="s">
        <v>11</v>
      </c>
      <c r="J2" s="227" t="s">
        <v>14</v>
      </c>
      <c r="K2" s="227" t="s">
        <v>15</v>
      </c>
      <c r="L2" s="227" t="s">
        <v>3</v>
      </c>
      <c r="M2" s="227" t="s">
        <v>26</v>
      </c>
      <c r="N2" s="227" t="s">
        <v>17</v>
      </c>
      <c r="O2" s="227" t="s">
        <v>310</v>
      </c>
      <c r="P2" s="227" t="s">
        <v>311</v>
      </c>
      <c r="Q2" s="227" t="s">
        <v>312</v>
      </c>
      <c r="R2" s="227" t="s">
        <v>443</v>
      </c>
      <c r="S2" s="227" t="s">
        <v>373</v>
      </c>
      <c r="T2" s="227" t="s">
        <v>7</v>
      </c>
      <c r="U2" s="229" t="s">
        <v>374</v>
      </c>
      <c r="V2" s="222" t="s">
        <v>313</v>
      </c>
      <c r="W2" s="237" t="s">
        <v>331</v>
      </c>
      <c r="X2" s="238" t="s">
        <v>319</v>
      </c>
      <c r="Y2" s="256" t="s">
        <v>19</v>
      </c>
      <c r="Z2" s="239" t="s">
        <v>315</v>
      </c>
      <c r="AA2" s="223" t="s">
        <v>1148</v>
      </c>
      <c r="AB2" s="232" t="s">
        <v>317</v>
      </c>
      <c r="AC2" s="199" t="s">
        <v>318</v>
      </c>
      <c r="AD2" s="213" t="s">
        <v>316</v>
      </c>
    </row>
    <row r="3" spans="1:31" s="6" customFormat="1" ht="13.5" thickTop="1">
      <c r="A3" s="346"/>
      <c r="B3" s="88" t="s">
        <v>2554</v>
      </c>
      <c r="C3" s="88"/>
      <c r="D3" s="88"/>
      <c r="E3" s="95"/>
      <c r="F3" s="95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95"/>
      <c r="T3" s="95"/>
      <c r="U3" s="95"/>
      <c r="V3" s="200"/>
      <c r="W3" s="200"/>
      <c r="X3" s="88"/>
      <c r="Y3" s="201"/>
      <c r="Z3" s="240"/>
      <c r="AA3" s="201"/>
      <c r="AB3" s="88"/>
      <c r="AC3" s="88"/>
      <c r="AD3" s="90"/>
      <c r="AE3" s="118"/>
    </row>
    <row r="4" spans="1:31" s="5" customFormat="1" ht="12.75">
      <c r="A4" s="347">
        <v>1</v>
      </c>
      <c r="B4" s="125" t="s">
        <v>2870</v>
      </c>
      <c r="C4" s="125" t="s">
        <v>2882</v>
      </c>
      <c r="D4" s="125" t="s">
        <v>2579</v>
      </c>
      <c r="E4" s="125" t="s">
        <v>306</v>
      </c>
      <c r="F4" s="125"/>
      <c r="G4" s="126">
        <v>2009</v>
      </c>
      <c r="H4" s="127">
        <v>1798</v>
      </c>
      <c r="I4" s="127"/>
      <c r="J4" s="127"/>
      <c r="K4" s="127"/>
      <c r="L4" s="127">
        <v>5</v>
      </c>
      <c r="M4" s="128"/>
      <c r="N4" s="129" t="s">
        <v>2580</v>
      </c>
      <c r="O4" s="128"/>
      <c r="P4" s="125"/>
      <c r="Q4" s="125"/>
      <c r="R4" s="125"/>
      <c r="S4" s="125" t="s">
        <v>2581</v>
      </c>
      <c r="T4" s="125" t="s">
        <v>2581</v>
      </c>
      <c r="U4" s="230"/>
      <c r="V4" s="252" t="s">
        <v>104</v>
      </c>
      <c r="W4" s="202" t="s">
        <v>104</v>
      </c>
      <c r="X4" s="130">
        <v>25000</v>
      </c>
      <c r="Y4" s="212"/>
      <c r="Z4" s="241" t="s">
        <v>104</v>
      </c>
      <c r="AA4" s="246" t="s">
        <v>104</v>
      </c>
      <c r="AB4" s="233" t="s">
        <v>109</v>
      </c>
      <c r="AC4" s="12"/>
      <c r="AD4" s="129"/>
    </row>
    <row r="5" spans="1:31" s="5" customFormat="1" ht="12.75">
      <c r="A5" s="347">
        <v>2</v>
      </c>
      <c r="B5" s="125" t="s">
        <v>2582</v>
      </c>
      <c r="C5" s="125" t="s">
        <v>2882</v>
      </c>
      <c r="D5" s="125" t="s">
        <v>2579</v>
      </c>
      <c r="E5" s="125" t="s">
        <v>306</v>
      </c>
      <c r="F5" s="125"/>
      <c r="G5" s="126">
        <v>2016</v>
      </c>
      <c r="H5" s="127">
        <v>1789</v>
      </c>
      <c r="I5" s="127"/>
      <c r="J5" s="127"/>
      <c r="K5" s="127"/>
      <c r="L5" s="127">
        <v>5</v>
      </c>
      <c r="M5" s="128"/>
      <c r="N5" s="129" t="s">
        <v>2583</v>
      </c>
      <c r="O5" s="128"/>
      <c r="P5" s="125"/>
      <c r="Q5" s="125"/>
      <c r="R5" s="125"/>
      <c r="S5" s="125" t="s">
        <v>375</v>
      </c>
      <c r="T5" s="125" t="s">
        <v>2880</v>
      </c>
      <c r="U5" s="230"/>
      <c r="V5" s="252" t="s">
        <v>104</v>
      </c>
      <c r="W5" s="202" t="s">
        <v>104</v>
      </c>
      <c r="X5" s="130">
        <v>73000</v>
      </c>
      <c r="Y5" s="212"/>
      <c r="Z5" s="241" t="s">
        <v>104</v>
      </c>
      <c r="AA5" s="246" t="s">
        <v>104</v>
      </c>
      <c r="AB5" s="233" t="s">
        <v>104</v>
      </c>
      <c r="AC5" s="12" t="s">
        <v>2881</v>
      </c>
      <c r="AD5" s="129"/>
    </row>
    <row r="6" spans="1:31" s="5" customFormat="1" ht="25.5">
      <c r="A6" s="347">
        <v>3</v>
      </c>
      <c r="B6" s="125" t="s">
        <v>2871</v>
      </c>
      <c r="C6" s="125" t="s">
        <v>2586</v>
      </c>
      <c r="D6" s="125"/>
      <c r="E6" s="125" t="s">
        <v>398</v>
      </c>
      <c r="F6" s="125"/>
      <c r="G6" s="126">
        <v>2003</v>
      </c>
      <c r="H6" s="127" t="s">
        <v>441</v>
      </c>
      <c r="I6" s="127" t="s">
        <v>441</v>
      </c>
      <c r="J6" s="127">
        <v>440</v>
      </c>
      <c r="K6" s="127"/>
      <c r="L6" s="127" t="s">
        <v>441</v>
      </c>
      <c r="M6" s="128"/>
      <c r="N6" s="129" t="s">
        <v>2587</v>
      </c>
      <c r="O6" s="128"/>
      <c r="P6" s="125"/>
      <c r="Q6" s="125"/>
      <c r="R6" s="125"/>
      <c r="S6" s="125" t="s">
        <v>2581</v>
      </c>
      <c r="T6" s="125" t="s">
        <v>2581</v>
      </c>
      <c r="U6" s="230" t="s">
        <v>2588</v>
      </c>
      <c r="V6" s="252" t="s">
        <v>104</v>
      </c>
      <c r="W6" s="202" t="s">
        <v>109</v>
      </c>
      <c r="X6" s="130"/>
      <c r="Y6" s="212"/>
      <c r="Z6" s="241" t="s">
        <v>109</v>
      </c>
      <c r="AA6" s="246" t="s">
        <v>109</v>
      </c>
      <c r="AB6" s="233" t="s">
        <v>109</v>
      </c>
      <c r="AC6" s="12"/>
      <c r="AD6" s="129"/>
    </row>
    <row r="7" spans="1:31" s="5" customFormat="1" ht="12.75">
      <c r="A7" s="347">
        <v>4</v>
      </c>
      <c r="B7" s="125" t="s">
        <v>2589</v>
      </c>
      <c r="C7" s="125" t="s">
        <v>2883</v>
      </c>
      <c r="D7" s="125" t="s">
        <v>2590</v>
      </c>
      <c r="E7" s="125" t="s">
        <v>2879</v>
      </c>
      <c r="F7" s="125" t="s">
        <v>2584</v>
      </c>
      <c r="G7" s="126">
        <v>2013</v>
      </c>
      <c r="H7" s="127">
        <v>6374</v>
      </c>
      <c r="I7" s="127"/>
      <c r="J7" s="127">
        <v>5850</v>
      </c>
      <c r="K7" s="127"/>
      <c r="L7" s="127">
        <v>6</v>
      </c>
      <c r="M7" s="128"/>
      <c r="N7" s="129" t="s">
        <v>2591</v>
      </c>
      <c r="O7" s="128"/>
      <c r="P7" s="125"/>
      <c r="Q7" s="125"/>
      <c r="R7" s="125"/>
      <c r="S7" s="125" t="s">
        <v>375</v>
      </c>
      <c r="T7" s="125" t="s">
        <v>375</v>
      </c>
      <c r="U7" s="230" t="s">
        <v>2585</v>
      </c>
      <c r="V7" s="252" t="s">
        <v>104</v>
      </c>
      <c r="W7" s="202" t="s">
        <v>104</v>
      </c>
      <c r="X7" s="130">
        <v>600000</v>
      </c>
      <c r="Y7" s="212"/>
      <c r="Z7" s="241" t="s">
        <v>104</v>
      </c>
      <c r="AA7" s="246" t="s">
        <v>109</v>
      </c>
      <c r="AB7" s="233" t="s">
        <v>109</v>
      </c>
      <c r="AC7" s="12"/>
      <c r="AD7" s="129"/>
    </row>
    <row r="8" spans="1:31" s="5" customFormat="1" ht="25.5">
      <c r="A8" s="347">
        <v>5</v>
      </c>
      <c r="B8" s="125" t="s">
        <v>2872</v>
      </c>
      <c r="C8" s="125" t="s">
        <v>2883</v>
      </c>
      <c r="D8" s="125" t="s">
        <v>2592</v>
      </c>
      <c r="E8" s="125" t="s">
        <v>2879</v>
      </c>
      <c r="F8" s="125" t="s">
        <v>2584</v>
      </c>
      <c r="G8" s="126">
        <v>2011</v>
      </c>
      <c r="H8" s="127">
        <v>6374</v>
      </c>
      <c r="I8" s="127"/>
      <c r="J8" s="127">
        <v>5850</v>
      </c>
      <c r="K8" s="127"/>
      <c r="L8" s="127">
        <v>6</v>
      </c>
      <c r="M8" s="128"/>
      <c r="N8" s="129" t="s">
        <v>2593</v>
      </c>
      <c r="O8" s="128"/>
      <c r="P8" s="125"/>
      <c r="Q8" s="125"/>
      <c r="R8" s="125"/>
      <c r="S8" s="125" t="s">
        <v>375</v>
      </c>
      <c r="T8" s="125" t="s">
        <v>375</v>
      </c>
      <c r="U8" s="230" t="s">
        <v>2588</v>
      </c>
      <c r="V8" s="252" t="s">
        <v>104</v>
      </c>
      <c r="W8" s="202" t="s">
        <v>104</v>
      </c>
      <c r="X8" s="130">
        <v>550000</v>
      </c>
      <c r="Y8" s="212"/>
      <c r="Z8" s="241" t="s">
        <v>104</v>
      </c>
      <c r="AA8" s="246" t="s">
        <v>109</v>
      </c>
      <c r="AB8" s="233" t="s">
        <v>109</v>
      </c>
      <c r="AC8" s="12"/>
      <c r="AD8" s="129"/>
    </row>
    <row r="9" spans="1:31" s="5" customFormat="1" ht="12.75">
      <c r="A9" s="347">
        <v>6</v>
      </c>
      <c r="B9" s="125" t="s">
        <v>2594</v>
      </c>
      <c r="C9" s="125" t="s">
        <v>2595</v>
      </c>
      <c r="D9" s="125" t="s">
        <v>2596</v>
      </c>
      <c r="E9" s="125" t="s">
        <v>411</v>
      </c>
      <c r="F9" s="125"/>
      <c r="G9" s="126">
        <v>2013</v>
      </c>
      <c r="H9" s="127" t="s">
        <v>441</v>
      </c>
      <c r="I9" s="127" t="s">
        <v>441</v>
      </c>
      <c r="J9" s="127">
        <v>1200</v>
      </c>
      <c r="K9" s="127"/>
      <c r="L9" s="127" t="s">
        <v>441</v>
      </c>
      <c r="M9" s="128"/>
      <c r="N9" s="129" t="s">
        <v>2597</v>
      </c>
      <c r="O9" s="128"/>
      <c r="P9" s="125"/>
      <c r="Q9" s="125"/>
      <c r="R9" s="125"/>
      <c r="S9" s="125" t="s">
        <v>2581</v>
      </c>
      <c r="T9" s="125" t="s">
        <v>2581</v>
      </c>
      <c r="U9" s="230" t="s">
        <v>2585</v>
      </c>
      <c r="V9" s="252" t="s">
        <v>104</v>
      </c>
      <c r="W9" s="202" t="s">
        <v>109</v>
      </c>
      <c r="X9" s="130"/>
      <c r="Y9" s="212"/>
      <c r="Z9" s="241" t="s">
        <v>109</v>
      </c>
      <c r="AA9" s="246" t="s">
        <v>109</v>
      </c>
      <c r="AB9" s="233" t="s">
        <v>109</v>
      </c>
      <c r="AC9" s="12"/>
      <c r="AD9" s="129"/>
    </row>
    <row r="10" spans="1:31" s="5" customFormat="1" ht="12.75">
      <c r="A10" s="347">
        <v>7</v>
      </c>
      <c r="B10" s="125" t="s">
        <v>2873</v>
      </c>
      <c r="C10" s="125" t="s">
        <v>2884</v>
      </c>
      <c r="D10" s="125" t="s">
        <v>2598</v>
      </c>
      <c r="E10" s="125" t="s">
        <v>2879</v>
      </c>
      <c r="F10" s="125" t="s">
        <v>2584</v>
      </c>
      <c r="G10" s="126">
        <v>2014</v>
      </c>
      <c r="H10" s="127">
        <v>2494</v>
      </c>
      <c r="I10" s="127"/>
      <c r="J10" s="127" t="s">
        <v>2042</v>
      </c>
      <c r="K10" s="127"/>
      <c r="L10" s="127">
        <v>5</v>
      </c>
      <c r="M10" s="128"/>
      <c r="N10" s="129" t="s">
        <v>2599</v>
      </c>
      <c r="O10" s="128"/>
      <c r="P10" s="125"/>
      <c r="Q10" s="125"/>
      <c r="R10" s="125"/>
      <c r="S10" s="125" t="s">
        <v>375</v>
      </c>
      <c r="T10" s="125" t="s">
        <v>375</v>
      </c>
      <c r="U10" s="230" t="s">
        <v>2585</v>
      </c>
      <c r="V10" s="252" t="s">
        <v>104</v>
      </c>
      <c r="W10" s="202" t="s">
        <v>104</v>
      </c>
      <c r="X10" s="130">
        <v>120000</v>
      </c>
      <c r="Y10" s="212"/>
      <c r="Z10" s="241" t="s">
        <v>104</v>
      </c>
      <c r="AA10" s="246" t="s">
        <v>109</v>
      </c>
      <c r="AB10" s="233" t="s">
        <v>109</v>
      </c>
      <c r="AC10" s="12"/>
      <c r="AD10" s="129"/>
    </row>
    <row r="11" spans="1:31" s="5" customFormat="1" ht="25.5">
      <c r="A11" s="347">
        <v>8</v>
      </c>
      <c r="B11" s="125" t="s">
        <v>2600</v>
      </c>
      <c r="C11" s="125" t="s">
        <v>2885</v>
      </c>
      <c r="D11" s="125" t="s">
        <v>2598</v>
      </c>
      <c r="E11" s="125" t="s">
        <v>2879</v>
      </c>
      <c r="F11" s="125" t="s">
        <v>2584</v>
      </c>
      <c r="G11" s="126">
        <v>2014</v>
      </c>
      <c r="H11" s="127">
        <v>2494</v>
      </c>
      <c r="I11" s="127"/>
      <c r="J11" s="127" t="s">
        <v>2042</v>
      </c>
      <c r="K11" s="127"/>
      <c r="L11" s="127">
        <v>5</v>
      </c>
      <c r="M11" s="128"/>
      <c r="N11" s="129" t="s">
        <v>2601</v>
      </c>
      <c r="O11" s="128"/>
      <c r="P11" s="125"/>
      <c r="Q11" s="125"/>
      <c r="R11" s="125"/>
      <c r="S11" s="125" t="s">
        <v>340</v>
      </c>
      <c r="T11" s="125" t="s">
        <v>340</v>
      </c>
      <c r="U11" s="230" t="s">
        <v>2602</v>
      </c>
      <c r="V11" s="252" t="s">
        <v>109</v>
      </c>
      <c r="W11" s="202" t="s">
        <v>104</v>
      </c>
      <c r="X11" s="130">
        <v>140000</v>
      </c>
      <c r="Y11" s="212"/>
      <c r="Z11" s="241" t="s">
        <v>109</v>
      </c>
      <c r="AA11" s="246" t="s">
        <v>109</v>
      </c>
      <c r="AB11" s="233" t="s">
        <v>109</v>
      </c>
      <c r="AC11" s="12"/>
      <c r="AD11" s="129"/>
    </row>
    <row r="12" spans="1:31" s="5" customFormat="1" ht="25.5">
      <c r="A12" s="347">
        <v>9</v>
      </c>
      <c r="B12" s="125" t="s">
        <v>2603</v>
      </c>
      <c r="C12" s="125" t="s">
        <v>2886</v>
      </c>
      <c r="D12" s="125" t="s">
        <v>2604</v>
      </c>
      <c r="E12" s="125" t="s">
        <v>2879</v>
      </c>
      <c r="F12" s="125" t="s">
        <v>2584</v>
      </c>
      <c r="G12" s="126">
        <v>2003</v>
      </c>
      <c r="H12" s="127">
        <v>2148</v>
      </c>
      <c r="I12" s="127"/>
      <c r="J12" s="127">
        <v>1385</v>
      </c>
      <c r="K12" s="127"/>
      <c r="L12" s="127">
        <v>5</v>
      </c>
      <c r="M12" s="128"/>
      <c r="N12" s="129" t="s">
        <v>2605</v>
      </c>
      <c r="O12" s="128"/>
      <c r="P12" s="125"/>
      <c r="Q12" s="125"/>
      <c r="R12" s="125"/>
      <c r="S12" s="125" t="s">
        <v>375</v>
      </c>
      <c r="T12" s="125" t="s">
        <v>2891</v>
      </c>
      <c r="U12" s="230" t="s">
        <v>2606</v>
      </c>
      <c r="V12" s="252" t="s">
        <v>104</v>
      </c>
      <c r="W12" s="202" t="s">
        <v>104</v>
      </c>
      <c r="X12" s="130">
        <v>227600</v>
      </c>
      <c r="Y12" s="212"/>
      <c r="Z12" s="241" t="s">
        <v>104</v>
      </c>
      <c r="AA12" s="246" t="s">
        <v>109</v>
      </c>
      <c r="AB12" s="233" t="s">
        <v>109</v>
      </c>
      <c r="AC12" s="12"/>
      <c r="AD12" s="129"/>
    </row>
    <row r="13" spans="1:31" s="5" customFormat="1" ht="25.5">
      <c r="A13" s="347">
        <v>10</v>
      </c>
      <c r="B13" s="125" t="s">
        <v>2607</v>
      </c>
      <c r="C13" s="125" t="s">
        <v>2886</v>
      </c>
      <c r="D13" s="125" t="s">
        <v>2604</v>
      </c>
      <c r="E13" s="125" t="s">
        <v>2879</v>
      </c>
      <c r="F13" s="125" t="s">
        <v>2584</v>
      </c>
      <c r="G13" s="126">
        <v>2003</v>
      </c>
      <c r="H13" s="127">
        <v>2148</v>
      </c>
      <c r="I13" s="127"/>
      <c r="J13" s="127">
        <v>1385</v>
      </c>
      <c r="K13" s="127"/>
      <c r="L13" s="127">
        <v>5</v>
      </c>
      <c r="M13" s="128"/>
      <c r="N13" s="129" t="s">
        <v>2608</v>
      </c>
      <c r="O13" s="128"/>
      <c r="P13" s="125"/>
      <c r="Q13" s="125"/>
      <c r="R13" s="125"/>
      <c r="S13" s="125" t="s">
        <v>375</v>
      </c>
      <c r="T13" s="125" t="s">
        <v>2609</v>
      </c>
      <c r="U13" s="230" t="s">
        <v>2609</v>
      </c>
      <c r="V13" s="252" t="s">
        <v>104</v>
      </c>
      <c r="W13" s="202" t="s">
        <v>104</v>
      </c>
      <c r="X13" s="130">
        <v>50000</v>
      </c>
      <c r="Y13" s="212"/>
      <c r="Z13" s="241" t="s">
        <v>104</v>
      </c>
      <c r="AA13" s="246" t="s">
        <v>109</v>
      </c>
      <c r="AB13" s="233" t="s">
        <v>109</v>
      </c>
      <c r="AC13" s="12"/>
      <c r="AD13" s="129"/>
    </row>
    <row r="14" spans="1:31" s="5" customFormat="1" ht="12.75">
      <c r="A14" s="347">
        <v>11</v>
      </c>
      <c r="B14" s="125" t="s">
        <v>2610</v>
      </c>
      <c r="C14" s="125" t="s">
        <v>418</v>
      </c>
      <c r="D14" s="125" t="s">
        <v>2375</v>
      </c>
      <c r="E14" s="125" t="s">
        <v>306</v>
      </c>
      <c r="F14" s="125"/>
      <c r="G14" s="126">
        <v>2016</v>
      </c>
      <c r="H14" s="127">
        <v>1598</v>
      </c>
      <c r="I14" s="127"/>
      <c r="J14" s="127"/>
      <c r="K14" s="127"/>
      <c r="L14" s="127">
        <v>9</v>
      </c>
      <c r="M14" s="128"/>
      <c r="N14" s="129" t="s">
        <v>2611</v>
      </c>
      <c r="O14" s="128"/>
      <c r="P14" s="125"/>
      <c r="Q14" s="125"/>
      <c r="R14" s="125"/>
      <c r="S14" s="125" t="s">
        <v>340</v>
      </c>
      <c r="T14" s="125" t="s">
        <v>340</v>
      </c>
      <c r="U14" s="230"/>
      <c r="V14" s="252" t="s">
        <v>104</v>
      </c>
      <c r="W14" s="202" t="s">
        <v>104</v>
      </c>
      <c r="X14" s="130">
        <v>85000</v>
      </c>
      <c r="Y14" s="212"/>
      <c r="Z14" s="241" t="s">
        <v>104</v>
      </c>
      <c r="AA14" s="246" t="s">
        <v>109</v>
      </c>
      <c r="AB14" s="233" t="s">
        <v>109</v>
      </c>
      <c r="AC14" s="12"/>
      <c r="AD14" s="129"/>
    </row>
    <row r="15" spans="1:31" s="5" customFormat="1" ht="25.5">
      <c r="A15" s="347">
        <v>12</v>
      </c>
      <c r="B15" s="125" t="s">
        <v>2612</v>
      </c>
      <c r="C15" s="125" t="s">
        <v>2613</v>
      </c>
      <c r="D15" s="125" t="s">
        <v>2614</v>
      </c>
      <c r="E15" s="125" t="s">
        <v>2879</v>
      </c>
      <c r="F15" s="125" t="s">
        <v>2584</v>
      </c>
      <c r="G15" s="126">
        <v>2017</v>
      </c>
      <c r="H15" s="127">
        <v>9291</v>
      </c>
      <c r="I15" s="127"/>
      <c r="J15" s="127"/>
      <c r="K15" s="127"/>
      <c r="L15" s="127">
        <v>6</v>
      </c>
      <c r="M15" s="128"/>
      <c r="N15" s="129" t="s">
        <v>2615</v>
      </c>
      <c r="O15" s="128"/>
      <c r="P15" s="125"/>
      <c r="Q15" s="125"/>
      <c r="R15" s="125"/>
      <c r="S15" s="125" t="s">
        <v>340</v>
      </c>
      <c r="T15" s="125" t="s">
        <v>340</v>
      </c>
      <c r="U15" s="230" t="s">
        <v>2602</v>
      </c>
      <c r="V15" s="252" t="s">
        <v>109</v>
      </c>
      <c r="W15" s="202" t="s">
        <v>104</v>
      </c>
      <c r="X15" s="130">
        <v>997284</v>
      </c>
      <c r="Y15" s="212"/>
      <c r="Z15" s="241" t="s">
        <v>109</v>
      </c>
      <c r="AA15" s="246" t="s">
        <v>109</v>
      </c>
      <c r="AB15" s="233" t="s">
        <v>109</v>
      </c>
      <c r="AC15" s="12"/>
      <c r="AD15" s="129"/>
    </row>
    <row r="16" spans="1:31" s="118" customFormat="1" ht="12.75">
      <c r="A16" s="348"/>
      <c r="B16" s="132" t="s">
        <v>728</v>
      </c>
      <c r="C16" s="91"/>
      <c r="D16" s="91"/>
      <c r="E16" s="96"/>
      <c r="F16" s="96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214"/>
      <c r="T16" s="96"/>
      <c r="U16" s="96"/>
      <c r="V16" s="203"/>
      <c r="W16" s="203"/>
      <c r="X16" s="103"/>
      <c r="Y16" s="204"/>
      <c r="Z16" s="89"/>
      <c r="AA16" s="204"/>
      <c r="AB16" s="91"/>
      <c r="AC16" s="91"/>
      <c r="AD16" s="92"/>
    </row>
    <row r="17" spans="1:31" s="6" customFormat="1" ht="25.5">
      <c r="A17" s="349">
        <v>1</v>
      </c>
      <c r="B17" s="129" t="s">
        <v>428</v>
      </c>
      <c r="C17" s="129" t="s">
        <v>421</v>
      </c>
      <c r="D17" s="129" t="s">
        <v>388</v>
      </c>
      <c r="E17" s="125" t="s">
        <v>306</v>
      </c>
      <c r="F17" s="125" t="s">
        <v>417</v>
      </c>
      <c r="G17" s="126">
        <v>2009</v>
      </c>
      <c r="H17" s="127">
        <v>2488</v>
      </c>
      <c r="I17" s="127">
        <v>126</v>
      </c>
      <c r="J17" s="127">
        <v>689</v>
      </c>
      <c r="K17" s="127">
        <v>2880</v>
      </c>
      <c r="L17" s="127">
        <v>7</v>
      </c>
      <c r="M17" s="128">
        <v>40256</v>
      </c>
      <c r="N17" s="129" t="s">
        <v>389</v>
      </c>
      <c r="O17" s="128">
        <v>44287</v>
      </c>
      <c r="P17" s="129">
        <v>149478</v>
      </c>
      <c r="Q17" s="129" t="s">
        <v>1309</v>
      </c>
      <c r="R17" s="125" t="s">
        <v>444</v>
      </c>
      <c r="S17" s="125" t="s">
        <v>442</v>
      </c>
      <c r="T17" s="125" t="s">
        <v>340</v>
      </c>
      <c r="U17" s="230"/>
      <c r="V17" s="253" t="s">
        <v>104</v>
      </c>
      <c r="W17" s="205" t="s">
        <v>104</v>
      </c>
      <c r="X17" s="156">
        <v>100000</v>
      </c>
      <c r="Y17" s="212" t="s">
        <v>329</v>
      </c>
      <c r="Z17" s="243" t="s">
        <v>104</v>
      </c>
      <c r="AA17" s="247" t="s">
        <v>109</v>
      </c>
      <c r="AB17" s="234" t="s">
        <v>109</v>
      </c>
      <c r="AC17" s="56"/>
      <c r="AD17" s="125"/>
      <c r="AE17" s="118"/>
    </row>
    <row r="18" spans="1:31" s="6" customFormat="1" ht="12.75">
      <c r="A18" s="349">
        <v>2</v>
      </c>
      <c r="B18" s="129" t="s">
        <v>429</v>
      </c>
      <c r="C18" s="129" t="s">
        <v>390</v>
      </c>
      <c r="D18" s="129" t="s">
        <v>425</v>
      </c>
      <c r="E18" s="125" t="s">
        <v>306</v>
      </c>
      <c r="F18" s="125" t="s">
        <v>1308</v>
      </c>
      <c r="G18" s="126">
        <v>2011</v>
      </c>
      <c r="H18" s="127">
        <v>1598</v>
      </c>
      <c r="I18" s="127">
        <v>62</v>
      </c>
      <c r="J18" s="127"/>
      <c r="K18" s="127">
        <v>1740</v>
      </c>
      <c r="L18" s="127">
        <v>5</v>
      </c>
      <c r="M18" s="128">
        <v>40906</v>
      </c>
      <c r="N18" s="129" t="s">
        <v>391</v>
      </c>
      <c r="O18" s="128">
        <v>44183</v>
      </c>
      <c r="P18" s="129">
        <v>302891</v>
      </c>
      <c r="Q18" s="129" t="s">
        <v>1309</v>
      </c>
      <c r="R18" s="125"/>
      <c r="S18" s="125" t="s">
        <v>2626</v>
      </c>
      <c r="T18" s="125" t="s">
        <v>2626</v>
      </c>
      <c r="U18" s="230"/>
      <c r="V18" s="253" t="s">
        <v>104</v>
      </c>
      <c r="W18" s="205" t="s">
        <v>104</v>
      </c>
      <c r="X18" s="156">
        <v>13000</v>
      </c>
      <c r="Y18" s="212" t="s">
        <v>329</v>
      </c>
      <c r="Z18" s="243" t="s">
        <v>104</v>
      </c>
      <c r="AA18" s="247" t="s">
        <v>109</v>
      </c>
      <c r="AB18" s="234" t="s">
        <v>109</v>
      </c>
      <c r="AC18" s="56"/>
      <c r="AD18" s="125"/>
      <c r="AE18" s="118"/>
    </row>
    <row r="19" spans="1:31" s="6" customFormat="1" ht="25.5">
      <c r="A19" s="349">
        <v>3</v>
      </c>
      <c r="B19" s="129" t="s">
        <v>430</v>
      </c>
      <c r="C19" s="129" t="s">
        <v>390</v>
      </c>
      <c r="D19" s="129" t="s">
        <v>425</v>
      </c>
      <c r="E19" s="125" t="s">
        <v>306</v>
      </c>
      <c r="F19" s="125" t="s">
        <v>1308</v>
      </c>
      <c r="G19" s="126">
        <v>2011</v>
      </c>
      <c r="H19" s="127">
        <v>1598</v>
      </c>
      <c r="I19" s="127">
        <v>62</v>
      </c>
      <c r="J19" s="127"/>
      <c r="K19" s="127">
        <v>1740</v>
      </c>
      <c r="L19" s="127">
        <v>5</v>
      </c>
      <c r="M19" s="128">
        <v>40906</v>
      </c>
      <c r="N19" s="129" t="s">
        <v>392</v>
      </c>
      <c r="O19" s="128">
        <v>44184</v>
      </c>
      <c r="P19" s="129">
        <v>269734</v>
      </c>
      <c r="Q19" s="129" t="s">
        <v>1309</v>
      </c>
      <c r="R19" s="125" t="s">
        <v>444</v>
      </c>
      <c r="S19" s="125" t="s">
        <v>2626</v>
      </c>
      <c r="T19" s="125" t="s">
        <v>2626</v>
      </c>
      <c r="U19" s="230"/>
      <c r="V19" s="253" t="s">
        <v>104</v>
      </c>
      <c r="W19" s="205" t="s">
        <v>104</v>
      </c>
      <c r="X19" s="156">
        <v>12000</v>
      </c>
      <c r="Y19" s="212" t="s">
        <v>329</v>
      </c>
      <c r="Z19" s="243" t="s">
        <v>104</v>
      </c>
      <c r="AA19" s="247" t="s">
        <v>109</v>
      </c>
      <c r="AB19" s="234" t="s">
        <v>109</v>
      </c>
      <c r="AC19" s="56"/>
      <c r="AD19" s="125"/>
      <c r="AE19" s="118"/>
    </row>
    <row r="20" spans="1:31" s="6" customFormat="1" ht="12.75">
      <c r="A20" s="349">
        <v>4</v>
      </c>
      <c r="B20" s="129" t="s">
        <v>431</v>
      </c>
      <c r="C20" s="129" t="s">
        <v>393</v>
      </c>
      <c r="D20" s="129" t="s">
        <v>394</v>
      </c>
      <c r="E20" s="125" t="s">
        <v>306</v>
      </c>
      <c r="F20" s="125" t="s">
        <v>1308</v>
      </c>
      <c r="G20" s="126">
        <v>2014</v>
      </c>
      <c r="H20" s="127">
        <v>1390</v>
      </c>
      <c r="I20" s="127">
        <v>63</v>
      </c>
      <c r="J20" s="127"/>
      <c r="K20" s="127">
        <v>1664</v>
      </c>
      <c r="L20" s="127">
        <v>5</v>
      </c>
      <c r="M20" s="128">
        <v>41927</v>
      </c>
      <c r="N20" s="129" t="s">
        <v>395</v>
      </c>
      <c r="O20" s="128">
        <v>44118</v>
      </c>
      <c r="P20" s="129">
        <v>175386</v>
      </c>
      <c r="Q20" s="129" t="s">
        <v>1309</v>
      </c>
      <c r="R20" s="125"/>
      <c r="S20" s="125" t="s">
        <v>2626</v>
      </c>
      <c r="T20" s="125" t="s">
        <v>2626</v>
      </c>
      <c r="U20" s="230"/>
      <c r="V20" s="253" t="s">
        <v>104</v>
      </c>
      <c r="W20" s="205" t="s">
        <v>104</v>
      </c>
      <c r="X20" s="156">
        <v>24000</v>
      </c>
      <c r="Y20" s="212" t="s">
        <v>329</v>
      </c>
      <c r="Z20" s="243" t="s">
        <v>104</v>
      </c>
      <c r="AA20" s="247" t="s">
        <v>109</v>
      </c>
      <c r="AB20" s="234" t="s">
        <v>109</v>
      </c>
      <c r="AC20" s="56"/>
      <c r="AD20" s="125"/>
      <c r="AE20" s="118"/>
    </row>
    <row r="21" spans="1:31" s="6" customFormat="1" ht="12.75">
      <c r="A21" s="349">
        <v>5</v>
      </c>
      <c r="B21" s="129" t="s">
        <v>432</v>
      </c>
      <c r="C21" s="129" t="s">
        <v>390</v>
      </c>
      <c r="D21" s="129" t="s">
        <v>410</v>
      </c>
      <c r="E21" s="125" t="s">
        <v>306</v>
      </c>
      <c r="F21" s="125" t="s">
        <v>1308</v>
      </c>
      <c r="G21" s="126">
        <v>2016</v>
      </c>
      <c r="H21" s="127">
        <v>1538</v>
      </c>
      <c r="I21" s="127">
        <v>75</v>
      </c>
      <c r="J21" s="127"/>
      <c r="K21" s="127">
        <v>1764</v>
      </c>
      <c r="L21" s="127">
        <v>5</v>
      </c>
      <c r="M21" s="128">
        <v>42725</v>
      </c>
      <c r="N21" s="129" t="s">
        <v>396</v>
      </c>
      <c r="O21" s="128">
        <v>44329</v>
      </c>
      <c r="P21" s="129">
        <v>86860</v>
      </c>
      <c r="Q21" s="129" t="s">
        <v>1309</v>
      </c>
      <c r="R21" s="125"/>
      <c r="S21" s="125" t="s">
        <v>2626</v>
      </c>
      <c r="T21" s="125" t="s">
        <v>2626</v>
      </c>
      <c r="U21" s="230"/>
      <c r="V21" s="253" t="s">
        <v>104</v>
      </c>
      <c r="W21" s="205" t="s">
        <v>104</v>
      </c>
      <c r="X21" s="156">
        <v>30000</v>
      </c>
      <c r="Y21" s="212" t="s">
        <v>329</v>
      </c>
      <c r="Z21" s="243" t="s">
        <v>104</v>
      </c>
      <c r="AA21" s="247" t="s">
        <v>109</v>
      </c>
      <c r="AB21" s="234" t="s">
        <v>109</v>
      </c>
      <c r="AC21" s="56"/>
      <c r="AD21" s="125"/>
      <c r="AE21" s="118"/>
    </row>
    <row r="22" spans="1:31" s="2" customFormat="1" ht="12.75">
      <c r="A22" s="350"/>
      <c r="B22" s="158" t="s">
        <v>2889</v>
      </c>
      <c r="C22" s="158"/>
      <c r="D22" s="158"/>
      <c r="E22" s="159"/>
      <c r="F22" s="159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9"/>
      <c r="T22" s="159"/>
      <c r="U22" s="159"/>
      <c r="V22" s="206"/>
      <c r="W22" s="206"/>
      <c r="X22" s="157"/>
      <c r="Y22" s="207"/>
      <c r="Z22" s="150"/>
      <c r="AA22" s="207"/>
      <c r="AB22" s="158"/>
      <c r="AC22" s="158"/>
      <c r="AD22" s="160"/>
    </row>
    <row r="23" spans="1:31" s="137" customFormat="1" ht="25.5">
      <c r="A23" s="351">
        <v>1</v>
      </c>
      <c r="B23" s="151" t="s">
        <v>2370</v>
      </c>
      <c r="C23" s="151" t="s">
        <v>420</v>
      </c>
      <c r="D23" s="151" t="s">
        <v>2371</v>
      </c>
      <c r="E23" s="152" t="s">
        <v>306</v>
      </c>
      <c r="F23" s="152"/>
      <c r="G23" s="153">
        <v>2007</v>
      </c>
      <c r="H23" s="154">
        <v>1986</v>
      </c>
      <c r="I23" s="154">
        <v>75</v>
      </c>
      <c r="J23" s="154">
        <v>750</v>
      </c>
      <c r="K23" s="154">
        <v>2800</v>
      </c>
      <c r="L23" s="154">
        <v>9</v>
      </c>
      <c r="M23" s="155" t="s">
        <v>2372</v>
      </c>
      <c r="N23" s="151" t="s">
        <v>2373</v>
      </c>
      <c r="O23" s="155"/>
      <c r="P23" s="151"/>
      <c r="Q23" s="151"/>
      <c r="R23" s="151"/>
      <c r="S23" s="152" t="s">
        <v>2369</v>
      </c>
      <c r="T23" s="152" t="s">
        <v>2369</v>
      </c>
      <c r="U23" s="231"/>
      <c r="V23" s="219" t="s">
        <v>104</v>
      </c>
      <c r="W23" s="208" t="s">
        <v>104</v>
      </c>
      <c r="X23" s="156">
        <v>25000</v>
      </c>
      <c r="Y23" s="257" t="s">
        <v>329</v>
      </c>
      <c r="Z23" s="242" t="s">
        <v>104</v>
      </c>
      <c r="AA23" s="247" t="s">
        <v>109</v>
      </c>
      <c r="AB23" s="235" t="s">
        <v>109</v>
      </c>
      <c r="AC23" s="147"/>
      <c r="AD23" s="152"/>
    </row>
    <row r="24" spans="1:31" s="2" customFormat="1" ht="12.75">
      <c r="A24" s="350"/>
      <c r="B24" s="158" t="s">
        <v>729</v>
      </c>
      <c r="C24" s="158"/>
      <c r="D24" s="158"/>
      <c r="E24" s="159"/>
      <c r="F24" s="159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9"/>
      <c r="T24" s="159"/>
      <c r="U24" s="159"/>
      <c r="V24" s="206"/>
      <c r="W24" s="206"/>
      <c r="X24" s="157"/>
      <c r="Y24" s="207"/>
      <c r="Z24" s="150"/>
      <c r="AA24" s="207"/>
      <c r="AB24" s="158"/>
      <c r="AC24" s="158"/>
      <c r="AD24" s="160"/>
    </row>
    <row r="25" spans="1:31" s="2" customFormat="1" ht="25.5">
      <c r="A25" s="146">
        <v>1</v>
      </c>
      <c r="B25" s="151" t="s">
        <v>2374</v>
      </c>
      <c r="C25" s="151" t="s">
        <v>418</v>
      </c>
      <c r="D25" s="151" t="s">
        <v>2375</v>
      </c>
      <c r="E25" s="152" t="s">
        <v>306</v>
      </c>
      <c r="F25" s="152" t="s">
        <v>2376</v>
      </c>
      <c r="G25" s="153">
        <v>2009</v>
      </c>
      <c r="H25" s="154">
        <v>1995</v>
      </c>
      <c r="I25" s="154">
        <v>84</v>
      </c>
      <c r="J25" s="154"/>
      <c r="K25" s="154">
        <v>3040</v>
      </c>
      <c r="L25" s="154">
        <v>9</v>
      </c>
      <c r="M25" s="155">
        <v>40169</v>
      </c>
      <c r="N25" s="151" t="s">
        <v>2377</v>
      </c>
      <c r="O25" s="155">
        <v>44184</v>
      </c>
      <c r="P25" s="151">
        <v>133280</v>
      </c>
      <c r="Q25" s="151" t="s">
        <v>2378</v>
      </c>
      <c r="R25" s="151"/>
      <c r="S25" s="152" t="s">
        <v>2379</v>
      </c>
      <c r="T25" s="152" t="s">
        <v>2379</v>
      </c>
      <c r="U25" s="231"/>
      <c r="V25" s="219" t="s">
        <v>104</v>
      </c>
      <c r="W25" s="208" t="s">
        <v>104</v>
      </c>
      <c r="X25" s="156">
        <v>27000</v>
      </c>
      <c r="Y25" s="257" t="s">
        <v>329</v>
      </c>
      <c r="Z25" s="242" t="s">
        <v>104</v>
      </c>
      <c r="AA25" s="247" t="s">
        <v>104</v>
      </c>
      <c r="AB25" s="235" t="s">
        <v>109</v>
      </c>
      <c r="AC25" s="147"/>
      <c r="AD25" s="152"/>
    </row>
    <row r="26" spans="1:31" s="2" customFormat="1" ht="12.75">
      <c r="A26" s="350"/>
      <c r="B26" s="158" t="s">
        <v>727</v>
      </c>
      <c r="C26" s="158"/>
      <c r="D26" s="158"/>
      <c r="E26" s="159"/>
      <c r="F26" s="159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215"/>
      <c r="T26" s="159"/>
      <c r="U26" s="159"/>
      <c r="V26" s="206"/>
      <c r="W26" s="206"/>
      <c r="X26" s="157"/>
      <c r="Y26" s="207"/>
      <c r="Z26" s="150"/>
      <c r="AA26" s="207"/>
      <c r="AB26" s="158"/>
      <c r="AC26" s="158"/>
      <c r="AD26" s="160"/>
    </row>
    <row r="27" spans="1:31" s="2" customFormat="1" ht="25.5">
      <c r="A27" s="146">
        <v>1</v>
      </c>
      <c r="B27" s="151" t="s">
        <v>2392</v>
      </c>
      <c r="C27" s="151" t="s">
        <v>390</v>
      </c>
      <c r="D27" s="151" t="s">
        <v>2391</v>
      </c>
      <c r="E27" s="152" t="s">
        <v>306</v>
      </c>
      <c r="F27" s="152" t="s">
        <v>2386</v>
      </c>
      <c r="G27" s="153">
        <v>2017</v>
      </c>
      <c r="H27" s="154">
        <v>1598</v>
      </c>
      <c r="I27" s="154"/>
      <c r="J27" s="154"/>
      <c r="K27" s="154"/>
      <c r="L27" s="154">
        <v>7</v>
      </c>
      <c r="M27" s="155"/>
      <c r="N27" s="151" t="s">
        <v>2390</v>
      </c>
      <c r="O27" s="155"/>
      <c r="P27" s="151"/>
      <c r="Q27" s="151"/>
      <c r="R27" s="151"/>
      <c r="S27" s="152" t="s">
        <v>2890</v>
      </c>
      <c r="T27" s="152" t="s">
        <v>340</v>
      </c>
      <c r="U27" s="231"/>
      <c r="V27" s="219" t="s">
        <v>104</v>
      </c>
      <c r="W27" s="208" t="s">
        <v>104</v>
      </c>
      <c r="X27" s="156">
        <v>38000</v>
      </c>
      <c r="Y27" s="257" t="s">
        <v>329</v>
      </c>
      <c r="Z27" s="242" t="s">
        <v>104</v>
      </c>
      <c r="AA27" s="247" t="s">
        <v>104</v>
      </c>
      <c r="AB27" s="235" t="s">
        <v>109</v>
      </c>
      <c r="AC27" s="147"/>
      <c r="AD27" s="152"/>
    </row>
    <row r="28" spans="1:31" s="2" customFormat="1" ht="25.5">
      <c r="A28" s="146">
        <v>2</v>
      </c>
      <c r="B28" s="151" t="s">
        <v>2389</v>
      </c>
      <c r="C28" s="151" t="s">
        <v>2388</v>
      </c>
      <c r="D28" s="151" t="s">
        <v>2387</v>
      </c>
      <c r="E28" s="152" t="s">
        <v>306</v>
      </c>
      <c r="F28" s="152" t="s">
        <v>2386</v>
      </c>
      <c r="G28" s="153">
        <v>1999</v>
      </c>
      <c r="H28" s="154">
        <v>1498</v>
      </c>
      <c r="I28" s="154"/>
      <c r="J28" s="154"/>
      <c r="K28" s="154"/>
      <c r="L28" s="154">
        <v>5</v>
      </c>
      <c r="M28" s="155"/>
      <c r="N28" s="151" t="s">
        <v>2385</v>
      </c>
      <c r="O28" s="155"/>
      <c r="P28" s="151"/>
      <c r="Q28" s="151"/>
      <c r="R28" s="151"/>
      <c r="S28" s="152" t="s">
        <v>2384</v>
      </c>
      <c r="T28" s="152" t="s">
        <v>2384</v>
      </c>
      <c r="U28" s="231"/>
      <c r="V28" s="219" t="s">
        <v>104</v>
      </c>
      <c r="W28" s="208" t="s">
        <v>104</v>
      </c>
      <c r="X28" s="156">
        <v>3000</v>
      </c>
      <c r="Y28" s="257" t="s">
        <v>329</v>
      </c>
      <c r="Z28" s="242" t="s">
        <v>104</v>
      </c>
      <c r="AA28" s="247" t="s">
        <v>109</v>
      </c>
      <c r="AB28" s="235" t="s">
        <v>109</v>
      </c>
      <c r="AC28" s="147"/>
      <c r="AD28" s="152"/>
    </row>
    <row r="29" spans="1:31" s="2" customFormat="1" ht="12.75">
      <c r="A29" s="350"/>
      <c r="B29" s="158" t="s">
        <v>2499</v>
      </c>
      <c r="C29" s="158"/>
      <c r="D29" s="158"/>
      <c r="E29" s="159"/>
      <c r="F29" s="159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9"/>
      <c r="T29" s="159"/>
      <c r="U29" s="159"/>
      <c r="V29" s="206"/>
      <c r="W29" s="206"/>
      <c r="X29" s="157"/>
      <c r="Y29" s="207"/>
      <c r="Z29" s="150"/>
      <c r="AA29" s="207"/>
      <c r="AB29" s="158"/>
      <c r="AC29" s="158"/>
      <c r="AD29" s="160"/>
    </row>
    <row r="30" spans="1:31" s="2" customFormat="1" ht="25.5">
      <c r="A30" s="146">
        <v>1</v>
      </c>
      <c r="B30" s="151" t="s">
        <v>2540</v>
      </c>
      <c r="C30" s="151" t="s">
        <v>2541</v>
      </c>
      <c r="D30" s="151" t="s">
        <v>2542</v>
      </c>
      <c r="E30" s="152" t="s">
        <v>306</v>
      </c>
      <c r="F30" s="152" t="s">
        <v>2543</v>
      </c>
      <c r="G30" s="153">
        <v>2014</v>
      </c>
      <c r="H30" s="154">
        <v>2287</v>
      </c>
      <c r="I30" s="154">
        <v>96</v>
      </c>
      <c r="J30" s="154">
        <v>750</v>
      </c>
      <c r="K30" s="154">
        <v>3300</v>
      </c>
      <c r="L30" s="154">
        <v>9</v>
      </c>
      <c r="M30" s="155">
        <v>41933</v>
      </c>
      <c r="N30" s="151" t="s">
        <v>2544</v>
      </c>
      <c r="O30" s="155">
        <v>44127</v>
      </c>
      <c r="P30" s="151">
        <v>87000</v>
      </c>
      <c r="Q30" s="151" t="s">
        <v>2545</v>
      </c>
      <c r="R30" s="151"/>
      <c r="S30" s="152" t="s">
        <v>2625</v>
      </c>
      <c r="T30" s="152" t="s">
        <v>2625</v>
      </c>
      <c r="U30" s="231"/>
      <c r="V30" s="219" t="s">
        <v>104</v>
      </c>
      <c r="W30" s="208" t="s">
        <v>104</v>
      </c>
      <c r="X30" s="130">
        <v>62000</v>
      </c>
      <c r="Y30" s="212"/>
      <c r="Z30" s="242" t="s">
        <v>104</v>
      </c>
      <c r="AA30" s="247" t="s">
        <v>104</v>
      </c>
      <c r="AB30" s="235" t="s">
        <v>109</v>
      </c>
      <c r="AC30" s="147"/>
      <c r="AD30" s="152"/>
    </row>
    <row r="31" spans="1:31" s="2" customFormat="1" ht="12.75">
      <c r="A31" s="146">
        <v>2</v>
      </c>
      <c r="B31" s="151" t="s">
        <v>333</v>
      </c>
      <c r="C31" s="151" t="s">
        <v>2547</v>
      </c>
      <c r="D31" s="151" t="s">
        <v>2546</v>
      </c>
      <c r="E31" s="152"/>
      <c r="F31" s="152" t="s">
        <v>2550</v>
      </c>
      <c r="G31" s="153" t="s">
        <v>2548</v>
      </c>
      <c r="H31" s="154"/>
      <c r="I31" s="154"/>
      <c r="J31" s="154"/>
      <c r="K31" s="154"/>
      <c r="L31" s="154">
        <v>1</v>
      </c>
      <c r="M31" s="155"/>
      <c r="N31" s="151" t="s">
        <v>2549</v>
      </c>
      <c r="O31" s="155"/>
      <c r="P31" s="151"/>
      <c r="Q31" s="151"/>
      <c r="R31" s="151"/>
      <c r="S31" s="152"/>
      <c r="T31" s="152"/>
      <c r="U31" s="231"/>
      <c r="V31" s="219" t="s">
        <v>104</v>
      </c>
      <c r="W31" s="208" t="s">
        <v>109</v>
      </c>
      <c r="X31" s="130"/>
      <c r="Y31" s="212"/>
      <c r="Z31" s="242" t="s">
        <v>109</v>
      </c>
      <c r="AA31" s="247" t="s">
        <v>109</v>
      </c>
      <c r="AB31" s="235"/>
      <c r="AC31" s="147"/>
      <c r="AD31" s="152"/>
    </row>
    <row r="32" spans="1:31" s="2" customFormat="1" ht="12.75">
      <c r="A32" s="350"/>
      <c r="B32" s="158" t="s">
        <v>590</v>
      </c>
      <c r="C32" s="158"/>
      <c r="D32" s="158"/>
      <c r="E32" s="159"/>
      <c r="F32" s="159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9"/>
      <c r="T32" s="159"/>
      <c r="U32" s="159"/>
      <c r="V32" s="206"/>
      <c r="W32" s="206"/>
      <c r="X32" s="157"/>
      <c r="Y32" s="207"/>
      <c r="Z32" s="150"/>
      <c r="AA32" s="207"/>
      <c r="AB32" s="158"/>
      <c r="AC32" s="158"/>
      <c r="AD32" s="160"/>
    </row>
    <row r="33" spans="1:31" s="2" customFormat="1" ht="25.5">
      <c r="A33" s="146">
        <v>1</v>
      </c>
      <c r="B33" s="151" t="s">
        <v>2403</v>
      </c>
      <c r="C33" s="151" t="s">
        <v>2402</v>
      </c>
      <c r="D33" s="151" t="s">
        <v>2401</v>
      </c>
      <c r="E33" s="152" t="s">
        <v>306</v>
      </c>
      <c r="F33" s="152"/>
      <c r="G33" s="153">
        <v>2006</v>
      </c>
      <c r="H33" s="154">
        <v>1998</v>
      </c>
      <c r="I33" s="154"/>
      <c r="J33" s="154">
        <v>73.599999999999994</v>
      </c>
      <c r="K33" s="154">
        <v>3000</v>
      </c>
      <c r="L33" s="154">
        <v>9</v>
      </c>
      <c r="M33" s="155" t="s">
        <v>2400</v>
      </c>
      <c r="N33" s="151" t="s">
        <v>2399</v>
      </c>
      <c r="O33" s="155" t="s">
        <v>2398</v>
      </c>
      <c r="P33" s="151">
        <v>203275</v>
      </c>
      <c r="Q33" s="151"/>
      <c r="R33" s="152"/>
      <c r="S33" s="152" t="s">
        <v>2393</v>
      </c>
      <c r="T33" s="152" t="s">
        <v>2393</v>
      </c>
      <c r="U33" s="231"/>
      <c r="V33" s="219" t="s">
        <v>104</v>
      </c>
      <c r="W33" s="208" t="s">
        <v>104</v>
      </c>
      <c r="X33" s="156">
        <v>14000</v>
      </c>
      <c r="Y33" s="212"/>
      <c r="Z33" s="242" t="s">
        <v>104</v>
      </c>
      <c r="AA33" s="247" t="s">
        <v>109</v>
      </c>
      <c r="AB33" s="235" t="s">
        <v>109</v>
      </c>
      <c r="AC33" s="147"/>
      <c r="AD33" s="152"/>
    </row>
    <row r="34" spans="1:31" s="2" customFormat="1" ht="25.5">
      <c r="A34" s="146">
        <v>2</v>
      </c>
      <c r="B34" s="151" t="s">
        <v>2397</v>
      </c>
      <c r="C34" s="151" t="s">
        <v>2396</v>
      </c>
      <c r="D34" s="151" t="s">
        <v>2395</v>
      </c>
      <c r="E34" s="152" t="s">
        <v>306</v>
      </c>
      <c r="F34" s="152"/>
      <c r="G34" s="153">
        <v>2004</v>
      </c>
      <c r="H34" s="154">
        <v>1798</v>
      </c>
      <c r="I34" s="154"/>
      <c r="J34" s="154">
        <v>81</v>
      </c>
      <c r="K34" s="154">
        <v>1865</v>
      </c>
      <c r="L34" s="154">
        <v>5</v>
      </c>
      <c r="M34" s="155"/>
      <c r="N34" s="151" t="s">
        <v>2394</v>
      </c>
      <c r="O34" s="155"/>
      <c r="P34" s="151"/>
      <c r="Q34" s="151"/>
      <c r="R34" s="152"/>
      <c r="S34" s="152" t="s">
        <v>2393</v>
      </c>
      <c r="T34" s="152" t="s">
        <v>2393</v>
      </c>
      <c r="U34" s="231"/>
      <c r="V34" s="219" t="s">
        <v>104</v>
      </c>
      <c r="W34" s="208" t="s">
        <v>109</v>
      </c>
      <c r="X34" s="156"/>
      <c r="Y34" s="257"/>
      <c r="Z34" s="242" t="s">
        <v>104</v>
      </c>
      <c r="AA34" s="247" t="s">
        <v>109</v>
      </c>
      <c r="AB34" s="235" t="s">
        <v>109</v>
      </c>
      <c r="AC34" s="147"/>
      <c r="AD34" s="152"/>
    </row>
    <row r="35" spans="1:31" s="2" customFormat="1" ht="12.75">
      <c r="A35" s="350"/>
      <c r="B35" s="158" t="s">
        <v>725</v>
      </c>
      <c r="C35" s="158"/>
      <c r="D35" s="158"/>
      <c r="E35" s="159"/>
      <c r="F35" s="159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9"/>
      <c r="T35" s="159"/>
      <c r="U35" s="159"/>
      <c r="V35" s="206"/>
      <c r="W35" s="206"/>
      <c r="X35" s="157"/>
      <c r="Y35" s="207"/>
      <c r="Z35" s="150"/>
      <c r="AA35" s="207"/>
      <c r="AB35" s="158"/>
      <c r="AC35" s="158"/>
      <c r="AD35" s="160"/>
    </row>
    <row r="36" spans="1:31" s="2" customFormat="1" ht="12.75">
      <c r="A36" s="146">
        <v>1</v>
      </c>
      <c r="B36" s="151" t="s">
        <v>2418</v>
      </c>
      <c r="C36" s="151" t="s">
        <v>304</v>
      </c>
      <c r="D36" s="151" t="s">
        <v>2417</v>
      </c>
      <c r="E36" s="152" t="s">
        <v>306</v>
      </c>
      <c r="F36" s="152"/>
      <c r="G36" s="153">
        <v>2007</v>
      </c>
      <c r="H36" s="154">
        <v>1364</v>
      </c>
      <c r="I36" s="154">
        <v>66</v>
      </c>
      <c r="J36" s="154"/>
      <c r="K36" s="154">
        <v>1610</v>
      </c>
      <c r="L36" s="154">
        <v>5</v>
      </c>
      <c r="M36" s="155"/>
      <c r="N36" s="151" t="s">
        <v>2416</v>
      </c>
      <c r="O36" s="155" t="s">
        <v>2411</v>
      </c>
      <c r="P36" s="151" t="s">
        <v>2415</v>
      </c>
      <c r="Q36" s="151"/>
      <c r="R36" s="152"/>
      <c r="S36" s="152" t="s">
        <v>2404</v>
      </c>
      <c r="T36" s="152" t="s">
        <v>2404</v>
      </c>
      <c r="U36" s="231"/>
      <c r="V36" s="219" t="s">
        <v>104</v>
      </c>
      <c r="W36" s="208" t="s">
        <v>104</v>
      </c>
      <c r="X36" s="156">
        <v>15000</v>
      </c>
      <c r="Y36" s="212"/>
      <c r="Z36" s="242" t="s">
        <v>104</v>
      </c>
      <c r="AA36" s="247" t="s">
        <v>109</v>
      </c>
      <c r="AB36" s="235" t="s">
        <v>109</v>
      </c>
      <c r="AC36" s="147"/>
      <c r="AD36" s="152"/>
    </row>
    <row r="37" spans="1:31" s="2" customFormat="1" ht="12.75">
      <c r="A37" s="146">
        <v>2</v>
      </c>
      <c r="B37" s="151" t="s">
        <v>2414</v>
      </c>
      <c r="C37" s="151" t="s">
        <v>393</v>
      </c>
      <c r="D37" s="151" t="s">
        <v>2413</v>
      </c>
      <c r="E37" s="152" t="s">
        <v>306</v>
      </c>
      <c r="F37" s="152"/>
      <c r="G37" s="153">
        <v>2007</v>
      </c>
      <c r="H37" s="154">
        <v>1422</v>
      </c>
      <c r="I37" s="154">
        <v>51</v>
      </c>
      <c r="J37" s="154"/>
      <c r="K37" s="154">
        <v>1750</v>
      </c>
      <c r="L37" s="154">
        <v>5</v>
      </c>
      <c r="M37" s="155"/>
      <c r="N37" s="151" t="s">
        <v>2412</v>
      </c>
      <c r="O37" s="155" t="s">
        <v>2411</v>
      </c>
      <c r="P37" s="151" t="s">
        <v>2410</v>
      </c>
      <c r="Q37" s="151"/>
      <c r="R37" s="152"/>
      <c r="S37" s="152" t="s">
        <v>2404</v>
      </c>
      <c r="T37" s="152" t="s">
        <v>2404</v>
      </c>
      <c r="U37" s="231"/>
      <c r="V37" s="219" t="s">
        <v>104</v>
      </c>
      <c r="W37" s="208" t="s">
        <v>104</v>
      </c>
      <c r="X37" s="156">
        <v>18000</v>
      </c>
      <c r="Y37" s="212"/>
      <c r="Z37" s="242" t="s">
        <v>104</v>
      </c>
      <c r="AA37" s="247" t="s">
        <v>104</v>
      </c>
      <c r="AB37" s="235" t="s">
        <v>109</v>
      </c>
      <c r="AC37" s="147"/>
      <c r="AD37" s="152"/>
    </row>
    <row r="38" spans="1:31" s="2" customFormat="1" ht="12.75">
      <c r="A38" s="146">
        <v>3</v>
      </c>
      <c r="B38" s="151" t="s">
        <v>2409</v>
      </c>
      <c r="C38" s="151" t="s">
        <v>393</v>
      </c>
      <c r="D38" s="151" t="s">
        <v>2408</v>
      </c>
      <c r="E38" s="152" t="s">
        <v>306</v>
      </c>
      <c r="F38" s="152"/>
      <c r="G38" s="153">
        <v>2015</v>
      </c>
      <c r="H38" s="154">
        <v>999</v>
      </c>
      <c r="I38" s="154">
        <v>44</v>
      </c>
      <c r="J38" s="154">
        <v>351</v>
      </c>
      <c r="K38" s="154">
        <v>1290</v>
      </c>
      <c r="L38" s="154">
        <v>4</v>
      </c>
      <c r="M38" s="155"/>
      <c r="N38" s="151" t="s">
        <v>2407</v>
      </c>
      <c r="O38" s="155" t="s">
        <v>2406</v>
      </c>
      <c r="P38" s="151" t="s">
        <v>2405</v>
      </c>
      <c r="Q38" s="151"/>
      <c r="R38" s="152"/>
      <c r="S38" s="152" t="s">
        <v>2404</v>
      </c>
      <c r="T38" s="152" t="s">
        <v>2404</v>
      </c>
      <c r="U38" s="231"/>
      <c r="V38" s="219" t="s">
        <v>104</v>
      </c>
      <c r="W38" s="208" t="s">
        <v>104</v>
      </c>
      <c r="X38" s="156">
        <v>30000</v>
      </c>
      <c r="Y38" s="212"/>
      <c r="Z38" s="242" t="s">
        <v>104</v>
      </c>
      <c r="AA38" s="247" t="s">
        <v>104</v>
      </c>
      <c r="AB38" s="235" t="s">
        <v>109</v>
      </c>
      <c r="AC38" s="147"/>
      <c r="AD38" s="152"/>
    </row>
    <row r="39" spans="1:31" s="6" customFormat="1" ht="12.75">
      <c r="A39" s="348"/>
      <c r="B39" s="115" t="s">
        <v>372</v>
      </c>
      <c r="C39" s="91"/>
      <c r="D39" s="91"/>
      <c r="E39" s="96"/>
      <c r="F39" s="96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6"/>
      <c r="T39" s="96"/>
      <c r="U39" s="96"/>
      <c r="V39" s="203"/>
      <c r="W39" s="203"/>
      <c r="X39" s="103"/>
      <c r="Y39" s="204"/>
      <c r="Z39" s="89"/>
      <c r="AA39" s="204"/>
      <c r="AB39" s="91"/>
      <c r="AC39" s="91"/>
      <c r="AD39" s="92"/>
      <c r="AE39" s="118"/>
    </row>
    <row r="40" spans="1:31" s="15" customFormat="1" ht="38.25">
      <c r="A40" s="347">
        <v>1</v>
      </c>
      <c r="B40" s="125" t="s">
        <v>427</v>
      </c>
      <c r="C40" s="125" t="s">
        <v>1112</v>
      </c>
      <c r="D40" s="125" t="s">
        <v>1113</v>
      </c>
      <c r="E40" s="125" t="s">
        <v>306</v>
      </c>
      <c r="F40" s="125"/>
      <c r="G40" s="126">
        <v>2014</v>
      </c>
      <c r="H40" s="127">
        <v>1598</v>
      </c>
      <c r="I40" s="127">
        <v>75</v>
      </c>
      <c r="J40" s="127">
        <v>817</v>
      </c>
      <c r="K40" s="127">
        <v>2264</v>
      </c>
      <c r="L40" s="127">
        <v>5</v>
      </c>
      <c r="M40" s="128">
        <v>41743</v>
      </c>
      <c r="N40" s="129" t="s">
        <v>383</v>
      </c>
      <c r="O40" s="128">
        <v>44134</v>
      </c>
      <c r="P40" s="127">
        <v>41576</v>
      </c>
      <c r="Q40" s="125"/>
      <c r="R40" s="125"/>
      <c r="S40" s="125" t="s">
        <v>2616</v>
      </c>
      <c r="T40" s="125" t="s">
        <v>2616</v>
      </c>
      <c r="U40" s="230" t="s">
        <v>372</v>
      </c>
      <c r="V40" s="252" t="s">
        <v>104</v>
      </c>
      <c r="W40" s="202" t="s">
        <v>104</v>
      </c>
      <c r="X40" s="130">
        <v>41000</v>
      </c>
      <c r="Y40" s="212"/>
      <c r="Z40" s="241" t="s">
        <v>104</v>
      </c>
      <c r="AA40" s="246" t="s">
        <v>104</v>
      </c>
      <c r="AB40" s="233" t="s">
        <v>109</v>
      </c>
      <c r="AC40" s="12"/>
      <c r="AD40" s="129"/>
      <c r="AE40" s="119"/>
    </row>
    <row r="41" spans="1:31" s="15" customFormat="1" ht="38.25">
      <c r="A41" s="347">
        <v>2</v>
      </c>
      <c r="B41" s="125" t="s">
        <v>377</v>
      </c>
      <c r="C41" s="125" t="s">
        <v>378</v>
      </c>
      <c r="D41" s="125" t="s">
        <v>1114</v>
      </c>
      <c r="E41" s="125" t="s">
        <v>376</v>
      </c>
      <c r="F41" s="125"/>
      <c r="G41" s="126">
        <v>2014</v>
      </c>
      <c r="H41" s="127">
        <v>2299</v>
      </c>
      <c r="I41" s="127">
        <v>92</v>
      </c>
      <c r="J41" s="127">
        <v>879</v>
      </c>
      <c r="K41" s="127">
        <v>3500</v>
      </c>
      <c r="L41" s="127">
        <v>7</v>
      </c>
      <c r="M41" s="128">
        <v>41985</v>
      </c>
      <c r="N41" s="129" t="s">
        <v>379</v>
      </c>
      <c r="O41" s="128">
        <v>44170</v>
      </c>
      <c r="P41" s="127">
        <v>101667</v>
      </c>
      <c r="Q41" s="125"/>
      <c r="R41" s="125"/>
      <c r="S41" s="125" t="s">
        <v>375</v>
      </c>
      <c r="T41" s="125" t="s">
        <v>372</v>
      </c>
      <c r="U41" s="230" t="s">
        <v>372</v>
      </c>
      <c r="V41" s="252" t="s">
        <v>104</v>
      </c>
      <c r="W41" s="202" t="s">
        <v>104</v>
      </c>
      <c r="X41" s="130">
        <v>50000</v>
      </c>
      <c r="Y41" s="212"/>
      <c r="Z41" s="241" t="s">
        <v>104</v>
      </c>
      <c r="AA41" s="246" t="s">
        <v>104</v>
      </c>
      <c r="AB41" s="233" t="s">
        <v>109</v>
      </c>
      <c r="AC41" s="12"/>
      <c r="AD41" s="129"/>
      <c r="AE41" s="119"/>
    </row>
    <row r="42" spans="1:31" s="15" customFormat="1" ht="38.25">
      <c r="A42" s="347">
        <v>3</v>
      </c>
      <c r="B42" s="125" t="s">
        <v>384</v>
      </c>
      <c r="C42" s="125" t="s">
        <v>420</v>
      </c>
      <c r="D42" s="125" t="s">
        <v>1115</v>
      </c>
      <c r="E42" s="125" t="s">
        <v>376</v>
      </c>
      <c r="F42" s="125"/>
      <c r="G42" s="126">
        <v>2012</v>
      </c>
      <c r="H42" s="127">
        <v>1968</v>
      </c>
      <c r="I42" s="127">
        <v>120</v>
      </c>
      <c r="J42" s="127">
        <v>862</v>
      </c>
      <c r="K42" s="127">
        <v>3500</v>
      </c>
      <c r="L42" s="127">
        <v>7</v>
      </c>
      <c r="M42" s="128">
        <v>41002</v>
      </c>
      <c r="N42" s="129" t="s">
        <v>385</v>
      </c>
      <c r="O42" s="128">
        <v>44245</v>
      </c>
      <c r="P42" s="127">
        <v>179700</v>
      </c>
      <c r="Q42" s="125"/>
      <c r="R42" s="125"/>
      <c r="S42" s="125" t="s">
        <v>372</v>
      </c>
      <c r="T42" s="125" t="s">
        <v>340</v>
      </c>
      <c r="U42" s="230" t="s">
        <v>372</v>
      </c>
      <c r="V42" s="252" t="s">
        <v>104</v>
      </c>
      <c r="W42" s="202" t="s">
        <v>104</v>
      </c>
      <c r="X42" s="130">
        <v>50000</v>
      </c>
      <c r="Y42" s="212"/>
      <c r="Z42" s="241" t="s">
        <v>104</v>
      </c>
      <c r="AA42" s="246" t="s">
        <v>104</v>
      </c>
      <c r="AB42" s="233" t="s">
        <v>109</v>
      </c>
      <c r="AC42" s="12"/>
      <c r="AD42" s="129"/>
      <c r="AE42" s="119"/>
    </row>
    <row r="43" spans="1:31" s="15" customFormat="1" ht="38.25">
      <c r="A43" s="347">
        <v>4</v>
      </c>
      <c r="B43" s="125" t="s">
        <v>380</v>
      </c>
      <c r="C43" s="125" t="s">
        <v>419</v>
      </c>
      <c r="D43" s="125" t="s">
        <v>1116</v>
      </c>
      <c r="E43" s="125" t="s">
        <v>376</v>
      </c>
      <c r="F43" s="125"/>
      <c r="G43" s="126">
        <v>2010</v>
      </c>
      <c r="H43" s="127">
        <v>2198</v>
      </c>
      <c r="I43" s="127">
        <v>88</v>
      </c>
      <c r="J43" s="127">
        <v>1395</v>
      </c>
      <c r="K43" s="127">
        <v>3490</v>
      </c>
      <c r="L43" s="127">
        <v>7</v>
      </c>
      <c r="M43" s="128">
        <v>40696</v>
      </c>
      <c r="N43" s="129" t="s">
        <v>381</v>
      </c>
      <c r="O43" s="128">
        <v>44373</v>
      </c>
      <c r="P43" s="127">
        <v>181746</v>
      </c>
      <c r="Q43" s="125"/>
      <c r="R43" s="125"/>
      <c r="S43" s="125" t="s">
        <v>2616</v>
      </c>
      <c r="T43" s="125" t="s">
        <v>2616</v>
      </c>
      <c r="U43" s="230" t="s">
        <v>372</v>
      </c>
      <c r="V43" s="252" t="s">
        <v>104</v>
      </c>
      <c r="W43" s="202" t="s">
        <v>104</v>
      </c>
      <c r="X43" s="130">
        <v>30000</v>
      </c>
      <c r="Y43" s="212"/>
      <c r="Z43" s="241" t="s">
        <v>104</v>
      </c>
      <c r="AA43" s="246" t="s">
        <v>104</v>
      </c>
      <c r="AB43" s="233" t="s">
        <v>109</v>
      </c>
      <c r="AC43" s="12"/>
      <c r="AD43" s="129"/>
      <c r="AE43" s="119"/>
    </row>
    <row r="44" spans="1:31" s="15" customFormat="1" ht="38.25">
      <c r="A44" s="347">
        <v>5</v>
      </c>
      <c r="B44" s="125" t="s">
        <v>426</v>
      </c>
      <c r="C44" s="125" t="s">
        <v>420</v>
      </c>
      <c r="D44" s="125" t="s">
        <v>1115</v>
      </c>
      <c r="E44" s="125" t="s">
        <v>376</v>
      </c>
      <c r="F44" s="125"/>
      <c r="G44" s="126">
        <v>2009</v>
      </c>
      <c r="H44" s="127">
        <v>2461</v>
      </c>
      <c r="I44" s="127">
        <v>100</v>
      </c>
      <c r="J44" s="127">
        <v>1265</v>
      </c>
      <c r="K44" s="127">
        <v>3500</v>
      </c>
      <c r="L44" s="127">
        <v>7</v>
      </c>
      <c r="M44" s="128">
        <v>40084</v>
      </c>
      <c r="N44" s="129" t="s">
        <v>382</v>
      </c>
      <c r="O44" s="128">
        <v>44167</v>
      </c>
      <c r="P44" s="127">
        <v>222860</v>
      </c>
      <c r="Q44" s="125"/>
      <c r="R44" s="125"/>
      <c r="S44" s="125" t="s">
        <v>2616</v>
      </c>
      <c r="T44" s="125" t="s">
        <v>2616</v>
      </c>
      <c r="U44" s="230" t="s">
        <v>372</v>
      </c>
      <c r="V44" s="252" t="s">
        <v>104</v>
      </c>
      <c r="W44" s="202" t="s">
        <v>104</v>
      </c>
      <c r="X44" s="130">
        <v>33000</v>
      </c>
      <c r="Y44" s="212"/>
      <c r="Z44" s="241" t="s">
        <v>104</v>
      </c>
      <c r="AA44" s="246" t="s">
        <v>104</v>
      </c>
      <c r="AB44" s="233" t="s">
        <v>109</v>
      </c>
      <c r="AC44" s="12"/>
      <c r="AD44" s="129"/>
      <c r="AE44" s="119"/>
    </row>
    <row r="45" spans="1:31" s="15" customFormat="1" ht="38.25">
      <c r="A45" s="347">
        <v>6</v>
      </c>
      <c r="B45" s="125" t="s">
        <v>386</v>
      </c>
      <c r="C45" s="125" t="s">
        <v>420</v>
      </c>
      <c r="D45" s="125" t="s">
        <v>1117</v>
      </c>
      <c r="E45" s="125" t="s">
        <v>376</v>
      </c>
      <c r="F45" s="125"/>
      <c r="G45" s="126">
        <v>2011</v>
      </c>
      <c r="H45" s="127">
        <v>1968</v>
      </c>
      <c r="I45" s="127">
        <v>62</v>
      </c>
      <c r="J45" s="127">
        <v>730</v>
      </c>
      <c r="K45" s="127">
        <v>2600</v>
      </c>
      <c r="L45" s="127">
        <v>3</v>
      </c>
      <c r="M45" s="128">
        <v>40575</v>
      </c>
      <c r="N45" s="129" t="s">
        <v>1111</v>
      </c>
      <c r="O45" s="128">
        <v>44204</v>
      </c>
      <c r="P45" s="127">
        <v>170306</v>
      </c>
      <c r="Q45" s="125"/>
      <c r="R45" s="125"/>
      <c r="S45" s="125" t="s">
        <v>372</v>
      </c>
      <c r="T45" s="125" t="s">
        <v>340</v>
      </c>
      <c r="U45" s="230" t="s">
        <v>372</v>
      </c>
      <c r="V45" s="252" t="s">
        <v>104</v>
      </c>
      <c r="W45" s="202" t="s">
        <v>104</v>
      </c>
      <c r="X45" s="130">
        <v>46740</v>
      </c>
      <c r="Y45" s="212"/>
      <c r="Z45" s="241" t="s">
        <v>104</v>
      </c>
      <c r="AA45" s="246" t="s">
        <v>104</v>
      </c>
      <c r="AB45" s="233" t="s">
        <v>109</v>
      </c>
      <c r="AC45" s="12"/>
      <c r="AD45" s="129"/>
      <c r="AE45" s="119"/>
    </row>
    <row r="46" spans="1:31" s="118" customFormat="1" ht="12.75">
      <c r="A46" s="348"/>
      <c r="B46" s="115" t="s">
        <v>563</v>
      </c>
      <c r="C46" s="91"/>
      <c r="D46" s="91"/>
      <c r="E46" s="96"/>
      <c r="F46" s="96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6"/>
      <c r="T46" s="96"/>
      <c r="U46" s="96"/>
      <c r="V46" s="203"/>
      <c r="W46" s="203"/>
      <c r="X46" s="103"/>
      <c r="Y46" s="204"/>
      <c r="Z46" s="89"/>
      <c r="AA46" s="204"/>
      <c r="AB46" s="91"/>
      <c r="AC46" s="91"/>
      <c r="AD46" s="92"/>
    </row>
    <row r="47" spans="1:31" s="2" customFormat="1" ht="12.75">
      <c r="A47" s="146">
        <v>1</v>
      </c>
      <c r="B47" s="151" t="s">
        <v>2423</v>
      </c>
      <c r="C47" s="151" t="s">
        <v>390</v>
      </c>
      <c r="D47" s="151" t="s">
        <v>2878</v>
      </c>
      <c r="E47" s="152" t="s">
        <v>306</v>
      </c>
      <c r="F47" s="152" t="s">
        <v>2422</v>
      </c>
      <c r="G47" s="153">
        <v>2019</v>
      </c>
      <c r="H47" s="154">
        <v>1332</v>
      </c>
      <c r="I47" s="154">
        <v>75</v>
      </c>
      <c r="J47" s="154">
        <v>550</v>
      </c>
      <c r="K47" s="154">
        <v>1840</v>
      </c>
      <c r="L47" s="154">
        <v>5</v>
      </c>
      <c r="M47" s="155">
        <v>43847</v>
      </c>
      <c r="N47" s="151" t="s">
        <v>2421</v>
      </c>
      <c r="O47" s="155">
        <v>44213</v>
      </c>
      <c r="P47" s="151" t="s">
        <v>2420</v>
      </c>
      <c r="Q47" s="151" t="s">
        <v>2419</v>
      </c>
      <c r="R47" s="152"/>
      <c r="S47" s="152" t="s">
        <v>1848</v>
      </c>
      <c r="T47" s="152" t="s">
        <v>1848</v>
      </c>
      <c r="U47" s="231" t="s">
        <v>1848</v>
      </c>
      <c r="V47" s="219" t="s">
        <v>104</v>
      </c>
      <c r="W47" s="208" t="s">
        <v>104</v>
      </c>
      <c r="X47" s="156">
        <v>55460</v>
      </c>
      <c r="Y47" s="257" t="s">
        <v>329</v>
      </c>
      <c r="Z47" s="242" t="s">
        <v>104</v>
      </c>
      <c r="AA47" s="247" t="s">
        <v>109</v>
      </c>
      <c r="AB47" s="235" t="s">
        <v>109</v>
      </c>
      <c r="AC47" s="147"/>
      <c r="AD47" s="152"/>
    </row>
    <row r="48" spans="1:31" s="6" customFormat="1" ht="12.75">
      <c r="A48" s="109"/>
      <c r="B48" s="93" t="s">
        <v>730</v>
      </c>
      <c r="C48" s="93"/>
      <c r="D48" s="93"/>
      <c r="E48" s="97"/>
      <c r="F48" s="97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7"/>
      <c r="T48" s="97"/>
      <c r="U48" s="97"/>
      <c r="V48" s="216"/>
      <c r="W48" s="216"/>
      <c r="X48" s="93"/>
      <c r="Y48" s="217"/>
      <c r="Z48" s="251"/>
      <c r="AA48" s="217"/>
      <c r="AB48" s="93"/>
      <c r="AC48" s="93"/>
      <c r="AD48" s="94"/>
      <c r="AE48" s="118"/>
    </row>
    <row r="49" spans="1:31" s="118" customFormat="1" ht="12.75">
      <c r="A49" s="349">
        <v>1</v>
      </c>
      <c r="B49" s="129" t="s">
        <v>333</v>
      </c>
      <c r="C49" s="129" t="s">
        <v>447</v>
      </c>
      <c r="D49" s="129" t="s">
        <v>414</v>
      </c>
      <c r="E49" s="125" t="s">
        <v>445</v>
      </c>
      <c r="F49" s="125" t="s">
        <v>1164</v>
      </c>
      <c r="G49" s="126">
        <v>2005</v>
      </c>
      <c r="H49" s="127"/>
      <c r="I49" s="127"/>
      <c r="J49" s="127"/>
      <c r="K49" s="127"/>
      <c r="L49" s="127">
        <v>1</v>
      </c>
      <c r="M49" s="128"/>
      <c r="N49" s="129"/>
      <c r="O49" s="128"/>
      <c r="P49" s="129"/>
      <c r="Q49" s="129"/>
      <c r="R49" s="125"/>
      <c r="S49" s="125" t="s">
        <v>413</v>
      </c>
      <c r="T49" s="125" t="s">
        <v>413</v>
      </c>
      <c r="U49" s="230" t="s">
        <v>413</v>
      </c>
      <c r="V49" s="253" t="s">
        <v>104</v>
      </c>
      <c r="W49" s="205" t="s">
        <v>109</v>
      </c>
      <c r="X49" s="130"/>
      <c r="Y49" s="212"/>
      <c r="Z49" s="243" t="s">
        <v>109</v>
      </c>
      <c r="AA49" s="248" t="s">
        <v>109</v>
      </c>
      <c r="AB49" s="234"/>
      <c r="AC49" s="56"/>
      <c r="AD49" s="125" t="s">
        <v>2892</v>
      </c>
    </row>
    <row r="50" spans="1:31" s="6" customFormat="1" ht="12.75">
      <c r="A50" s="348"/>
      <c r="B50" s="115" t="s">
        <v>680</v>
      </c>
      <c r="C50" s="91"/>
      <c r="D50" s="91"/>
      <c r="E50" s="96"/>
      <c r="F50" s="96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6"/>
      <c r="T50" s="96"/>
      <c r="U50" s="96"/>
      <c r="V50" s="203"/>
      <c r="W50" s="203"/>
      <c r="X50" s="103"/>
      <c r="Y50" s="204"/>
      <c r="Z50" s="89"/>
      <c r="AA50" s="204"/>
      <c r="AB50" s="91"/>
      <c r="AC50" s="91"/>
      <c r="AD50" s="92"/>
      <c r="AE50" s="118"/>
    </row>
    <row r="51" spans="1:31" s="6" customFormat="1" ht="25.5">
      <c r="A51" s="349">
        <v>1</v>
      </c>
      <c r="B51" s="129" t="s">
        <v>403</v>
      </c>
      <c r="C51" s="129" t="s">
        <v>304</v>
      </c>
      <c r="D51" s="129" t="s">
        <v>1233</v>
      </c>
      <c r="E51" s="125" t="s">
        <v>306</v>
      </c>
      <c r="F51" s="125"/>
      <c r="G51" s="126">
        <v>2015</v>
      </c>
      <c r="H51" s="127">
        <v>1598</v>
      </c>
      <c r="I51" s="127">
        <v>107</v>
      </c>
      <c r="J51" s="127"/>
      <c r="K51" s="127">
        <v>3020</v>
      </c>
      <c r="L51" s="127">
        <v>9</v>
      </c>
      <c r="M51" s="128" t="s">
        <v>1236</v>
      </c>
      <c r="N51" s="129" t="s">
        <v>1239</v>
      </c>
      <c r="O51" s="128" t="s">
        <v>1240</v>
      </c>
      <c r="P51" s="129">
        <v>45843</v>
      </c>
      <c r="Q51" s="129" t="s">
        <v>1242</v>
      </c>
      <c r="R51" s="125"/>
      <c r="S51" s="125" t="s">
        <v>2627</v>
      </c>
      <c r="T51" s="125" t="s">
        <v>2627</v>
      </c>
      <c r="U51" s="230" t="s">
        <v>680</v>
      </c>
      <c r="V51" s="253" t="s">
        <v>104</v>
      </c>
      <c r="W51" s="205" t="s">
        <v>104</v>
      </c>
      <c r="X51" s="130">
        <v>70000</v>
      </c>
      <c r="Y51" s="212"/>
      <c r="Z51" s="243" t="s">
        <v>104</v>
      </c>
      <c r="AA51" s="248" t="s">
        <v>104</v>
      </c>
      <c r="AB51" s="234" t="s">
        <v>109</v>
      </c>
      <c r="AC51" s="56"/>
      <c r="AD51" s="125"/>
      <c r="AE51" s="118"/>
    </row>
    <row r="52" spans="1:31" s="6" customFormat="1" ht="38.25">
      <c r="A52" s="349">
        <v>2</v>
      </c>
      <c r="B52" s="129" t="s">
        <v>400</v>
      </c>
      <c r="C52" s="129" t="s">
        <v>401</v>
      </c>
      <c r="D52" s="125" t="s">
        <v>1234</v>
      </c>
      <c r="E52" s="125" t="s">
        <v>376</v>
      </c>
      <c r="F52" s="125" t="s">
        <v>416</v>
      </c>
      <c r="G52" s="126">
        <v>2017</v>
      </c>
      <c r="H52" s="127">
        <v>2998</v>
      </c>
      <c r="I52" s="127">
        <v>132</v>
      </c>
      <c r="J52" s="127">
        <v>735</v>
      </c>
      <c r="K52" s="127">
        <v>3500</v>
      </c>
      <c r="L52" s="127">
        <v>3</v>
      </c>
      <c r="M52" s="128" t="s">
        <v>1237</v>
      </c>
      <c r="N52" s="129" t="s">
        <v>402</v>
      </c>
      <c r="O52" s="128" t="s">
        <v>1241</v>
      </c>
      <c r="P52" s="129">
        <v>11312</v>
      </c>
      <c r="Q52" s="129" t="s">
        <v>1242</v>
      </c>
      <c r="R52" s="125"/>
      <c r="S52" s="125" t="s">
        <v>2627</v>
      </c>
      <c r="T52" s="125" t="s">
        <v>2627</v>
      </c>
      <c r="U52" s="230" t="s">
        <v>680</v>
      </c>
      <c r="V52" s="253" t="s">
        <v>104</v>
      </c>
      <c r="W52" s="205" t="s">
        <v>104</v>
      </c>
      <c r="X52" s="130">
        <v>110000</v>
      </c>
      <c r="Y52" s="212"/>
      <c r="Z52" s="243" t="s">
        <v>104</v>
      </c>
      <c r="AA52" s="248" t="s">
        <v>109</v>
      </c>
      <c r="AB52" s="234" t="s">
        <v>109</v>
      </c>
      <c r="AC52" s="56"/>
      <c r="AD52" s="125"/>
      <c r="AE52" s="118"/>
    </row>
    <row r="53" spans="1:31" s="6" customFormat="1" ht="25.5">
      <c r="A53" s="349">
        <v>3</v>
      </c>
      <c r="B53" s="129" t="s">
        <v>433</v>
      </c>
      <c r="C53" s="129" t="s">
        <v>397</v>
      </c>
      <c r="D53" s="125" t="s">
        <v>1235</v>
      </c>
      <c r="E53" s="125" t="s">
        <v>398</v>
      </c>
      <c r="F53" s="125"/>
      <c r="G53" s="126">
        <v>2015</v>
      </c>
      <c r="H53" s="127" t="s">
        <v>441</v>
      </c>
      <c r="I53" s="127" t="s">
        <v>441</v>
      </c>
      <c r="J53" s="127">
        <v>360</v>
      </c>
      <c r="K53" s="127">
        <v>470</v>
      </c>
      <c r="L53" s="127" t="s">
        <v>441</v>
      </c>
      <c r="M53" s="128" t="s">
        <v>1238</v>
      </c>
      <c r="N53" s="129" t="s">
        <v>399</v>
      </c>
      <c r="O53" s="128" t="s">
        <v>441</v>
      </c>
      <c r="P53" s="129" t="s">
        <v>441</v>
      </c>
      <c r="Q53" s="129"/>
      <c r="R53" s="125"/>
      <c r="S53" s="125" t="s">
        <v>2627</v>
      </c>
      <c r="T53" s="125" t="s">
        <v>2627</v>
      </c>
      <c r="U53" s="230" t="s">
        <v>680</v>
      </c>
      <c r="V53" s="253" t="s">
        <v>104</v>
      </c>
      <c r="W53" s="205" t="s">
        <v>109</v>
      </c>
      <c r="X53" s="130"/>
      <c r="Y53" s="212"/>
      <c r="Z53" s="243" t="s">
        <v>109</v>
      </c>
      <c r="AA53" s="248" t="s">
        <v>109</v>
      </c>
      <c r="AB53" s="234" t="s">
        <v>109</v>
      </c>
      <c r="AC53" s="56"/>
      <c r="AD53" s="125"/>
      <c r="AE53" s="118"/>
    </row>
    <row r="54" spans="1:31" s="6" customFormat="1" ht="12.75">
      <c r="A54" s="348"/>
      <c r="B54" s="115" t="s">
        <v>577</v>
      </c>
      <c r="C54" s="91"/>
      <c r="D54" s="91"/>
      <c r="E54" s="96"/>
      <c r="F54" s="96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214"/>
      <c r="T54" s="96"/>
      <c r="U54" s="96"/>
      <c r="V54" s="203"/>
      <c r="W54" s="203"/>
      <c r="X54" s="103"/>
      <c r="Y54" s="204"/>
      <c r="Z54" s="89"/>
      <c r="AA54" s="204"/>
      <c r="AB54" s="91"/>
      <c r="AC54" s="91"/>
      <c r="AD54" s="92"/>
      <c r="AE54" s="118"/>
    </row>
    <row r="55" spans="1:31" s="15" customFormat="1" ht="25.5">
      <c r="A55" s="195">
        <v>1</v>
      </c>
      <c r="B55" s="129" t="s">
        <v>434</v>
      </c>
      <c r="C55" s="129" t="s">
        <v>1267</v>
      </c>
      <c r="D55" s="129" t="s">
        <v>424</v>
      </c>
      <c r="E55" s="125" t="s">
        <v>404</v>
      </c>
      <c r="F55" s="125" t="s">
        <v>1263</v>
      </c>
      <c r="G55" s="126">
        <v>2009</v>
      </c>
      <c r="H55" s="127">
        <v>2148</v>
      </c>
      <c r="I55" s="127"/>
      <c r="J55" s="127"/>
      <c r="K55" s="127"/>
      <c r="L55" s="127">
        <v>20</v>
      </c>
      <c r="M55" s="128">
        <v>40057</v>
      </c>
      <c r="N55" s="125" t="s">
        <v>2888</v>
      </c>
      <c r="O55" s="128">
        <v>44185</v>
      </c>
      <c r="P55" s="129">
        <v>149989</v>
      </c>
      <c r="Q55" s="129" t="s">
        <v>1264</v>
      </c>
      <c r="R55" s="125"/>
      <c r="S55" s="125" t="s">
        <v>405</v>
      </c>
      <c r="T55" s="125" t="s">
        <v>405</v>
      </c>
      <c r="U55" s="230"/>
      <c r="V55" s="254" t="s">
        <v>104</v>
      </c>
      <c r="W55" s="209" t="s">
        <v>104</v>
      </c>
      <c r="X55" s="130">
        <v>90000</v>
      </c>
      <c r="Y55" s="212"/>
      <c r="Z55" s="244" t="s">
        <v>104</v>
      </c>
      <c r="AA55" s="249" t="s">
        <v>109</v>
      </c>
      <c r="AB55" s="236" t="s">
        <v>109</v>
      </c>
      <c r="AC55" s="120"/>
      <c r="AD55" s="125"/>
      <c r="AE55" s="119"/>
    </row>
    <row r="56" spans="1:31" s="15" customFormat="1" ht="25.5">
      <c r="A56" s="195">
        <v>2</v>
      </c>
      <c r="B56" s="129" t="s">
        <v>435</v>
      </c>
      <c r="C56" s="129" t="s">
        <v>418</v>
      </c>
      <c r="D56" s="129" t="s">
        <v>406</v>
      </c>
      <c r="E56" s="125" t="s">
        <v>306</v>
      </c>
      <c r="F56" s="125" t="s">
        <v>1263</v>
      </c>
      <c r="G56" s="126">
        <v>2009</v>
      </c>
      <c r="H56" s="127">
        <v>1461</v>
      </c>
      <c r="I56" s="127"/>
      <c r="J56" s="127">
        <v>565</v>
      </c>
      <c r="K56" s="127"/>
      <c r="L56" s="127">
        <v>5</v>
      </c>
      <c r="M56" s="128">
        <v>40238</v>
      </c>
      <c r="N56" s="129" t="s">
        <v>1268</v>
      </c>
      <c r="O56" s="128">
        <v>44307</v>
      </c>
      <c r="P56" s="129">
        <v>140015</v>
      </c>
      <c r="Q56" s="129" t="s">
        <v>1264</v>
      </c>
      <c r="R56" s="125"/>
      <c r="S56" s="125" t="s">
        <v>405</v>
      </c>
      <c r="T56" s="125" t="s">
        <v>405</v>
      </c>
      <c r="U56" s="230"/>
      <c r="V56" s="254" t="s">
        <v>104</v>
      </c>
      <c r="W56" s="209" t="s">
        <v>104</v>
      </c>
      <c r="X56" s="130">
        <v>15000</v>
      </c>
      <c r="Y56" s="212"/>
      <c r="Z56" s="244" t="s">
        <v>104</v>
      </c>
      <c r="AA56" s="249" t="s">
        <v>109</v>
      </c>
      <c r="AB56" s="236" t="s">
        <v>109</v>
      </c>
      <c r="AC56" s="120"/>
      <c r="AD56" s="125"/>
      <c r="AE56" s="119"/>
    </row>
    <row r="57" spans="1:31" s="15" customFormat="1" ht="12.75">
      <c r="A57" s="195">
        <v>3</v>
      </c>
      <c r="B57" s="129" t="s">
        <v>436</v>
      </c>
      <c r="C57" s="129" t="s">
        <v>407</v>
      </c>
      <c r="D57" s="129" t="s">
        <v>408</v>
      </c>
      <c r="E57" s="125" t="s">
        <v>411</v>
      </c>
      <c r="F57" s="125" t="s">
        <v>1265</v>
      </c>
      <c r="G57" s="126">
        <v>2016</v>
      </c>
      <c r="H57" s="127" t="s">
        <v>441</v>
      </c>
      <c r="I57" s="127" t="s">
        <v>441</v>
      </c>
      <c r="J57" s="127">
        <v>985</v>
      </c>
      <c r="K57" s="127"/>
      <c r="L57" s="127" t="s">
        <v>441</v>
      </c>
      <c r="M57" s="128">
        <v>42522</v>
      </c>
      <c r="N57" s="129" t="s">
        <v>409</v>
      </c>
      <c r="O57" s="128" t="s">
        <v>441</v>
      </c>
      <c r="P57" s="129"/>
      <c r="Q57" s="129"/>
      <c r="R57" s="125"/>
      <c r="S57" s="125" t="s">
        <v>405</v>
      </c>
      <c r="T57" s="125" t="s">
        <v>405</v>
      </c>
      <c r="U57" s="230"/>
      <c r="V57" s="254" t="s">
        <v>104</v>
      </c>
      <c r="W57" s="209" t="s">
        <v>104</v>
      </c>
      <c r="X57" s="130">
        <v>9500</v>
      </c>
      <c r="Y57" s="212"/>
      <c r="Z57" s="244" t="s">
        <v>109</v>
      </c>
      <c r="AA57" s="249" t="s">
        <v>109</v>
      </c>
      <c r="AB57" s="236" t="s">
        <v>109</v>
      </c>
      <c r="AC57" s="120"/>
      <c r="AD57" s="125"/>
      <c r="AE57" s="119"/>
    </row>
    <row r="58" spans="1:31" s="118" customFormat="1" ht="12.75">
      <c r="A58" s="348"/>
      <c r="B58" s="115" t="s">
        <v>638</v>
      </c>
      <c r="C58" s="91"/>
      <c r="D58" s="91"/>
      <c r="E58" s="96"/>
      <c r="F58" s="96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6"/>
      <c r="T58" s="96"/>
      <c r="U58" s="96"/>
      <c r="V58" s="203"/>
      <c r="W58" s="203"/>
      <c r="X58" s="103"/>
      <c r="Y58" s="204"/>
      <c r="Z58" s="89"/>
      <c r="AA58" s="204"/>
      <c r="AB58" s="91"/>
      <c r="AC58" s="91"/>
      <c r="AD58" s="92"/>
    </row>
    <row r="59" spans="1:31" s="2" customFormat="1" ht="38.25">
      <c r="A59" s="218">
        <v>1</v>
      </c>
      <c r="B59" s="151" t="s">
        <v>333</v>
      </c>
      <c r="C59" s="151" t="s">
        <v>447</v>
      </c>
      <c r="D59" s="151" t="s">
        <v>1641</v>
      </c>
      <c r="E59" s="152" t="s">
        <v>445</v>
      </c>
      <c r="F59" s="125"/>
      <c r="G59" s="228"/>
      <c r="H59" s="127"/>
      <c r="I59" s="127"/>
      <c r="J59" s="127"/>
      <c r="K59" s="127"/>
      <c r="L59" s="127"/>
      <c r="M59" s="128"/>
      <c r="N59" s="151" t="s">
        <v>1642</v>
      </c>
      <c r="O59" s="155"/>
      <c r="P59" s="151"/>
      <c r="Q59" s="151"/>
      <c r="R59" s="151"/>
      <c r="S59" s="152" t="s">
        <v>638</v>
      </c>
      <c r="T59" s="152" t="s">
        <v>638</v>
      </c>
      <c r="U59" s="231" t="s">
        <v>638</v>
      </c>
      <c r="V59" s="219" t="s">
        <v>104</v>
      </c>
      <c r="W59" s="208" t="s">
        <v>109</v>
      </c>
      <c r="X59" s="156"/>
      <c r="Y59" s="257"/>
      <c r="Z59" s="242" t="s">
        <v>109</v>
      </c>
      <c r="AA59" s="247" t="s">
        <v>109</v>
      </c>
      <c r="AB59" s="235"/>
      <c r="AC59" s="147"/>
      <c r="AD59" s="152"/>
    </row>
    <row r="60" spans="1:31" s="118" customFormat="1" ht="12.75">
      <c r="A60" s="348"/>
      <c r="B60" s="115" t="s">
        <v>651</v>
      </c>
      <c r="C60" s="91"/>
      <c r="D60" s="91"/>
      <c r="E60" s="96"/>
      <c r="F60" s="96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6"/>
      <c r="T60" s="96"/>
      <c r="U60" s="96"/>
      <c r="V60" s="203"/>
      <c r="W60" s="203"/>
      <c r="X60" s="103"/>
      <c r="Y60" s="204"/>
      <c r="Z60" s="89"/>
      <c r="AA60" s="204"/>
      <c r="AB60" s="91"/>
      <c r="AC60" s="91"/>
      <c r="AD60" s="92"/>
    </row>
    <row r="61" spans="1:31" s="118" customFormat="1" ht="25.5">
      <c r="A61" s="218">
        <v>1</v>
      </c>
      <c r="B61" s="151" t="s">
        <v>333</v>
      </c>
      <c r="C61" s="151" t="s">
        <v>447</v>
      </c>
      <c r="D61" s="151" t="s">
        <v>446</v>
      </c>
      <c r="E61" s="152" t="s">
        <v>445</v>
      </c>
      <c r="F61" s="125"/>
      <c r="G61" s="228"/>
      <c r="H61" s="127"/>
      <c r="I61" s="127"/>
      <c r="J61" s="127"/>
      <c r="K61" s="127"/>
      <c r="L61" s="127"/>
      <c r="M61" s="128"/>
      <c r="N61" s="151" t="s">
        <v>2631</v>
      </c>
      <c r="O61" s="155"/>
      <c r="P61" s="151"/>
      <c r="Q61" s="151"/>
      <c r="R61" s="151"/>
      <c r="S61" s="152" t="s">
        <v>651</v>
      </c>
      <c r="T61" s="152" t="s">
        <v>651</v>
      </c>
      <c r="U61" s="231" t="s">
        <v>651</v>
      </c>
      <c r="V61" s="219" t="s">
        <v>104</v>
      </c>
      <c r="W61" s="208" t="s">
        <v>109</v>
      </c>
      <c r="X61" s="156"/>
      <c r="Y61" s="257"/>
      <c r="Z61" s="242" t="s">
        <v>109</v>
      </c>
      <c r="AA61" s="247" t="s">
        <v>109</v>
      </c>
      <c r="AB61" s="235"/>
      <c r="AC61" s="147"/>
      <c r="AD61" s="152"/>
      <c r="AE61" s="2"/>
    </row>
    <row r="62" spans="1:31" s="118" customFormat="1" ht="12.75">
      <c r="A62" s="348"/>
      <c r="B62" s="115" t="s">
        <v>652</v>
      </c>
      <c r="C62" s="91"/>
      <c r="D62" s="91"/>
      <c r="E62" s="96"/>
      <c r="F62" s="96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6"/>
      <c r="T62" s="96"/>
      <c r="U62" s="96"/>
      <c r="V62" s="203"/>
      <c r="W62" s="203"/>
      <c r="X62" s="103"/>
      <c r="Y62" s="204"/>
      <c r="Z62" s="89"/>
      <c r="AA62" s="204"/>
      <c r="AB62" s="91"/>
      <c r="AC62" s="91"/>
      <c r="AD62" s="92"/>
    </row>
    <row r="63" spans="1:31" s="118" customFormat="1" ht="38.25">
      <c r="A63" s="218">
        <v>1</v>
      </c>
      <c r="B63" s="151" t="s">
        <v>333</v>
      </c>
      <c r="C63" s="151" t="s">
        <v>447</v>
      </c>
      <c r="D63" s="152" t="s">
        <v>1534</v>
      </c>
      <c r="E63" s="152" t="s">
        <v>445</v>
      </c>
      <c r="F63" s="125"/>
      <c r="G63" s="228"/>
      <c r="H63" s="127"/>
      <c r="I63" s="127"/>
      <c r="J63" s="127"/>
      <c r="K63" s="127"/>
      <c r="L63" s="127"/>
      <c r="M63" s="128"/>
      <c r="N63" s="152" t="s">
        <v>415</v>
      </c>
      <c r="O63" s="155"/>
      <c r="P63" s="151"/>
      <c r="Q63" s="151"/>
      <c r="R63" s="151"/>
      <c r="S63" s="152" t="s">
        <v>652</v>
      </c>
      <c r="T63" s="152" t="s">
        <v>652</v>
      </c>
      <c r="U63" s="231" t="s">
        <v>652</v>
      </c>
      <c r="V63" s="219" t="s">
        <v>104</v>
      </c>
      <c r="W63" s="208" t="s">
        <v>109</v>
      </c>
      <c r="X63" s="156"/>
      <c r="Y63" s="257"/>
      <c r="Z63" s="242" t="s">
        <v>109</v>
      </c>
      <c r="AA63" s="247" t="s">
        <v>109</v>
      </c>
      <c r="AB63" s="235"/>
      <c r="AC63" s="147"/>
      <c r="AD63" s="152"/>
      <c r="AE63" s="2"/>
    </row>
    <row r="64" spans="1:31" s="118" customFormat="1" ht="12.75">
      <c r="A64" s="348"/>
      <c r="B64" s="115" t="s">
        <v>344</v>
      </c>
      <c r="C64" s="91"/>
      <c r="D64" s="91"/>
      <c r="E64" s="96"/>
      <c r="F64" s="96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6"/>
      <c r="T64" s="96"/>
      <c r="U64" s="96"/>
      <c r="V64" s="203"/>
      <c r="W64" s="203"/>
      <c r="X64" s="103"/>
      <c r="Y64" s="204"/>
      <c r="Z64" s="89"/>
      <c r="AA64" s="204"/>
      <c r="AB64" s="91"/>
      <c r="AC64" s="91"/>
      <c r="AD64" s="92"/>
    </row>
    <row r="65" spans="1:31" s="118" customFormat="1" ht="25.5">
      <c r="A65" s="352">
        <v>1</v>
      </c>
      <c r="B65" s="151" t="s">
        <v>2383</v>
      </c>
      <c r="C65" s="151" t="s">
        <v>304</v>
      </c>
      <c r="D65" s="151" t="s">
        <v>2382</v>
      </c>
      <c r="E65" s="152" t="s">
        <v>306</v>
      </c>
      <c r="F65" s="152"/>
      <c r="G65" s="153">
        <v>2015</v>
      </c>
      <c r="H65" s="154">
        <v>1598</v>
      </c>
      <c r="I65" s="154">
        <v>88</v>
      </c>
      <c r="J65" s="154"/>
      <c r="K65" s="154"/>
      <c r="L65" s="154">
        <v>9</v>
      </c>
      <c r="M65" s="155">
        <v>42193</v>
      </c>
      <c r="N65" s="151" t="s">
        <v>2381</v>
      </c>
      <c r="O65" s="155">
        <v>44385</v>
      </c>
      <c r="P65" s="151">
        <v>50572</v>
      </c>
      <c r="Q65" s="151" t="s">
        <v>2380</v>
      </c>
      <c r="R65" s="151"/>
      <c r="S65" s="152" t="s">
        <v>344</v>
      </c>
      <c r="T65" s="152" t="s">
        <v>344</v>
      </c>
      <c r="U65" s="231" t="s">
        <v>344</v>
      </c>
      <c r="V65" s="219" t="s">
        <v>104</v>
      </c>
      <c r="W65" s="208" t="s">
        <v>104</v>
      </c>
      <c r="X65" s="156">
        <v>67000</v>
      </c>
      <c r="Y65" s="257" t="s">
        <v>329</v>
      </c>
      <c r="Z65" s="242" t="s">
        <v>104</v>
      </c>
      <c r="AA65" s="247" t="s">
        <v>104</v>
      </c>
      <c r="AB65" s="235" t="s">
        <v>109</v>
      </c>
      <c r="AC65" s="147"/>
      <c r="AD65" s="152"/>
      <c r="AE65" s="2"/>
    </row>
    <row r="66" spans="1:31" s="118" customFormat="1" ht="12.75">
      <c r="A66" s="348"/>
      <c r="B66" s="115" t="s">
        <v>678</v>
      </c>
      <c r="C66" s="91"/>
      <c r="D66" s="91"/>
      <c r="E66" s="96"/>
      <c r="F66" s="96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6"/>
      <c r="T66" s="96"/>
      <c r="U66" s="96"/>
      <c r="V66" s="203"/>
      <c r="W66" s="203"/>
      <c r="X66" s="103"/>
      <c r="Y66" s="204"/>
      <c r="Z66" s="89"/>
      <c r="AA66" s="204"/>
      <c r="AB66" s="91"/>
      <c r="AC66" s="91"/>
      <c r="AD66" s="92"/>
    </row>
    <row r="67" spans="1:31" s="118" customFormat="1" ht="51">
      <c r="A67" s="353">
        <v>1</v>
      </c>
      <c r="B67" s="125" t="s">
        <v>439</v>
      </c>
      <c r="C67" s="125" t="s">
        <v>420</v>
      </c>
      <c r="D67" s="125" t="s">
        <v>387</v>
      </c>
      <c r="E67" s="125" t="s">
        <v>306</v>
      </c>
      <c r="F67" s="125"/>
      <c r="G67" s="126">
        <v>2004</v>
      </c>
      <c r="H67" s="127">
        <v>1896</v>
      </c>
      <c r="I67" s="127">
        <v>77</v>
      </c>
      <c r="J67" s="127">
        <v>935</v>
      </c>
      <c r="K67" s="127">
        <v>2800</v>
      </c>
      <c r="L67" s="127">
        <v>9</v>
      </c>
      <c r="M67" s="128">
        <v>38084</v>
      </c>
      <c r="N67" s="129" t="s">
        <v>1357</v>
      </c>
      <c r="O67" s="128">
        <v>44204</v>
      </c>
      <c r="P67" s="125">
        <v>295546</v>
      </c>
      <c r="Q67" s="125"/>
      <c r="R67" s="125"/>
      <c r="S67" s="125" t="s">
        <v>2628</v>
      </c>
      <c r="T67" s="125" t="s">
        <v>2628</v>
      </c>
      <c r="U67" s="230" t="s">
        <v>1360</v>
      </c>
      <c r="V67" s="252" t="s">
        <v>104</v>
      </c>
      <c r="W67" s="202" t="s">
        <v>104</v>
      </c>
      <c r="X67" s="130">
        <v>18000</v>
      </c>
      <c r="Y67" s="212" t="s">
        <v>329</v>
      </c>
      <c r="Z67" s="241" t="s">
        <v>104</v>
      </c>
      <c r="AA67" s="246" t="s">
        <v>109</v>
      </c>
      <c r="AB67" s="233" t="s">
        <v>109</v>
      </c>
      <c r="AC67" s="12"/>
      <c r="AD67" s="129"/>
      <c r="AE67" s="119"/>
    </row>
    <row r="68" spans="1:31" s="119" customFormat="1" ht="51">
      <c r="A68" s="347">
        <v>2</v>
      </c>
      <c r="B68" s="125" t="s">
        <v>438</v>
      </c>
      <c r="C68" s="125" t="s">
        <v>423</v>
      </c>
      <c r="D68" s="125" t="s">
        <v>1351</v>
      </c>
      <c r="E68" s="125" t="s">
        <v>1355</v>
      </c>
      <c r="F68" s="125" t="s">
        <v>1352</v>
      </c>
      <c r="G68" s="126">
        <v>1987</v>
      </c>
      <c r="H68" s="127">
        <v>3595</v>
      </c>
      <c r="I68" s="127">
        <v>43</v>
      </c>
      <c r="J68" s="127">
        <v>1750</v>
      </c>
      <c r="K68" s="127">
        <v>5090</v>
      </c>
      <c r="L68" s="127">
        <v>2</v>
      </c>
      <c r="M68" s="128">
        <v>32038</v>
      </c>
      <c r="N68" s="129" t="s">
        <v>1358</v>
      </c>
      <c r="O68" s="128">
        <v>43899</v>
      </c>
      <c r="P68" s="125">
        <v>2115</v>
      </c>
      <c r="Q68" s="125"/>
      <c r="R68" s="125"/>
      <c r="S68" s="125" t="s">
        <v>2628</v>
      </c>
      <c r="T68" s="125" t="s">
        <v>2628</v>
      </c>
      <c r="U68" s="230" t="s">
        <v>1360</v>
      </c>
      <c r="V68" s="252" t="s">
        <v>104</v>
      </c>
      <c r="W68" s="202" t="s">
        <v>109</v>
      </c>
      <c r="X68" s="130"/>
      <c r="Y68" s="212"/>
      <c r="Z68" s="241" t="s">
        <v>104</v>
      </c>
      <c r="AA68" s="246" t="s">
        <v>109</v>
      </c>
      <c r="AB68" s="233" t="s">
        <v>109</v>
      </c>
      <c r="AC68" s="12"/>
      <c r="AD68" s="129"/>
    </row>
    <row r="69" spans="1:31" s="119" customFormat="1" ht="51">
      <c r="A69" s="347">
        <v>3</v>
      </c>
      <c r="B69" s="125" t="s">
        <v>437</v>
      </c>
      <c r="C69" s="125" t="s">
        <v>422</v>
      </c>
      <c r="D69" s="125" t="s">
        <v>1353</v>
      </c>
      <c r="E69" s="125" t="s">
        <v>1356</v>
      </c>
      <c r="F69" s="125" t="s">
        <v>1352</v>
      </c>
      <c r="G69" s="126">
        <v>1988</v>
      </c>
      <c r="H69" s="127" t="s">
        <v>441</v>
      </c>
      <c r="I69" s="127" t="s">
        <v>441</v>
      </c>
      <c r="J69" s="127">
        <v>4000</v>
      </c>
      <c r="K69" s="127">
        <v>5630</v>
      </c>
      <c r="L69" s="127" t="s">
        <v>441</v>
      </c>
      <c r="M69" s="128">
        <v>32289</v>
      </c>
      <c r="N69" s="129" t="s">
        <v>1359</v>
      </c>
      <c r="O69" s="128">
        <v>44144</v>
      </c>
      <c r="P69" s="125"/>
      <c r="Q69" s="125"/>
      <c r="R69" s="125"/>
      <c r="S69" s="125" t="s">
        <v>2628</v>
      </c>
      <c r="T69" s="125" t="s">
        <v>2628</v>
      </c>
      <c r="U69" s="230" t="s">
        <v>1360</v>
      </c>
      <c r="V69" s="252" t="s">
        <v>104</v>
      </c>
      <c r="W69" s="202" t="s">
        <v>109</v>
      </c>
      <c r="X69" s="130"/>
      <c r="Y69" s="212"/>
      <c r="Z69" s="241" t="s">
        <v>109</v>
      </c>
      <c r="AA69" s="246" t="s">
        <v>109</v>
      </c>
      <c r="AB69" s="233" t="s">
        <v>109</v>
      </c>
      <c r="AC69" s="12"/>
      <c r="AD69" s="129"/>
    </row>
    <row r="70" spans="1:31" s="119" customFormat="1" ht="51">
      <c r="A70" s="347">
        <v>4</v>
      </c>
      <c r="B70" s="125" t="s">
        <v>440</v>
      </c>
      <c r="C70" s="125" t="s">
        <v>1354</v>
      </c>
      <c r="D70" s="125" t="s">
        <v>1361</v>
      </c>
      <c r="E70" s="125" t="s">
        <v>1356</v>
      </c>
      <c r="F70" s="125" t="s">
        <v>1352</v>
      </c>
      <c r="G70" s="126">
        <v>2015</v>
      </c>
      <c r="H70" s="127" t="s">
        <v>441</v>
      </c>
      <c r="I70" s="127" t="s">
        <v>441</v>
      </c>
      <c r="J70" s="127">
        <v>2500</v>
      </c>
      <c r="K70" s="127">
        <v>3400</v>
      </c>
      <c r="L70" s="127" t="s">
        <v>441</v>
      </c>
      <c r="M70" s="128">
        <v>42256</v>
      </c>
      <c r="N70" s="129" t="s">
        <v>412</v>
      </c>
      <c r="O70" s="128">
        <v>44107</v>
      </c>
      <c r="P70" s="125"/>
      <c r="Q70" s="125"/>
      <c r="R70" s="125"/>
      <c r="S70" s="125" t="s">
        <v>2628</v>
      </c>
      <c r="T70" s="125" t="s">
        <v>2628</v>
      </c>
      <c r="U70" s="230" t="s">
        <v>1360</v>
      </c>
      <c r="V70" s="252" t="s">
        <v>104</v>
      </c>
      <c r="W70" s="202" t="s">
        <v>104</v>
      </c>
      <c r="X70" s="130">
        <v>12000</v>
      </c>
      <c r="Y70" s="212" t="s">
        <v>329</v>
      </c>
      <c r="Z70" s="241" t="s">
        <v>109</v>
      </c>
      <c r="AA70" s="246" t="s">
        <v>109</v>
      </c>
      <c r="AB70" s="233" t="s">
        <v>109</v>
      </c>
      <c r="AC70" s="12"/>
      <c r="AD70" s="129"/>
    </row>
    <row r="71" spans="1:31" s="118" customFormat="1" ht="12.75">
      <c r="A71" s="348"/>
      <c r="B71" s="115" t="s">
        <v>672</v>
      </c>
      <c r="C71" s="91"/>
      <c r="D71" s="91"/>
      <c r="E71" s="96"/>
      <c r="F71" s="96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6"/>
      <c r="T71" s="96"/>
      <c r="U71" s="96"/>
      <c r="V71" s="203"/>
      <c r="W71" s="203"/>
      <c r="X71" s="103"/>
      <c r="Y71" s="204"/>
      <c r="Z71" s="89"/>
      <c r="AA71" s="204"/>
      <c r="AB71" s="91"/>
      <c r="AC71" s="91"/>
      <c r="AD71" s="92"/>
    </row>
    <row r="72" spans="1:31" s="119" customFormat="1" ht="38.25">
      <c r="A72" s="347">
        <v>1</v>
      </c>
      <c r="B72" s="125" t="s">
        <v>2570</v>
      </c>
      <c r="C72" s="125" t="s">
        <v>2887</v>
      </c>
      <c r="D72" s="125" t="s">
        <v>2571</v>
      </c>
      <c r="E72" s="125" t="s">
        <v>306</v>
      </c>
      <c r="F72" s="125" t="s">
        <v>2572</v>
      </c>
      <c r="G72" s="126">
        <v>1999</v>
      </c>
      <c r="H72" s="127">
        <v>2874</v>
      </c>
      <c r="I72" s="127">
        <v>75</v>
      </c>
      <c r="J72" s="127">
        <v>900</v>
      </c>
      <c r="K72" s="127">
        <v>3500</v>
      </c>
      <c r="L72" s="127">
        <v>9</v>
      </c>
      <c r="M72" s="128" t="s">
        <v>2573</v>
      </c>
      <c r="N72" s="129" t="s">
        <v>2574</v>
      </c>
      <c r="O72" s="128" t="s">
        <v>2575</v>
      </c>
      <c r="P72" s="125">
        <v>305100</v>
      </c>
      <c r="Q72" s="125"/>
      <c r="R72" s="125"/>
      <c r="S72" s="125" t="s">
        <v>2629</v>
      </c>
      <c r="T72" s="125" t="s">
        <v>2629</v>
      </c>
      <c r="U72" s="230" t="s">
        <v>672</v>
      </c>
      <c r="V72" s="252" t="s">
        <v>104</v>
      </c>
      <c r="W72" s="202" t="s">
        <v>104</v>
      </c>
      <c r="X72" s="130">
        <v>10000</v>
      </c>
      <c r="Y72" s="212" t="s">
        <v>329</v>
      </c>
      <c r="Z72" s="241" t="s">
        <v>104</v>
      </c>
      <c r="AA72" s="246" t="s">
        <v>109</v>
      </c>
      <c r="AB72" s="233" t="s">
        <v>109</v>
      </c>
      <c r="AC72" s="12"/>
      <c r="AD72" s="129"/>
    </row>
    <row r="73" spans="1:31" s="6" customFormat="1" ht="12.75">
      <c r="A73" s="348"/>
      <c r="B73" s="91" t="s">
        <v>168</v>
      </c>
      <c r="C73" s="91"/>
      <c r="D73" s="91"/>
      <c r="E73" s="96"/>
      <c r="F73" s="96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6"/>
      <c r="T73" s="96"/>
      <c r="U73" s="96"/>
      <c r="V73" s="203"/>
      <c r="W73" s="203"/>
      <c r="X73" s="103"/>
      <c r="Y73" s="204"/>
      <c r="Z73" s="89"/>
      <c r="AA73" s="204"/>
      <c r="AB73" s="91"/>
      <c r="AC73" s="91"/>
      <c r="AD73" s="92"/>
      <c r="AE73" s="118"/>
    </row>
    <row r="74" spans="1:31" s="15" customFormat="1" ht="25.5">
      <c r="A74" s="347">
        <v>1</v>
      </c>
      <c r="B74" s="125" t="s">
        <v>330</v>
      </c>
      <c r="C74" s="125" t="s">
        <v>304</v>
      </c>
      <c r="D74" s="125" t="s">
        <v>305</v>
      </c>
      <c r="E74" s="125" t="s">
        <v>306</v>
      </c>
      <c r="F74" s="125" t="s">
        <v>309</v>
      </c>
      <c r="G74" s="126">
        <v>2001</v>
      </c>
      <c r="H74" s="127">
        <v>973</v>
      </c>
      <c r="I74" s="127">
        <v>43</v>
      </c>
      <c r="J74" s="127">
        <v>500</v>
      </c>
      <c r="K74" s="127">
        <v>1405</v>
      </c>
      <c r="L74" s="127">
        <v>5</v>
      </c>
      <c r="M74" s="128" t="s">
        <v>320</v>
      </c>
      <c r="N74" s="129" t="s">
        <v>321</v>
      </c>
      <c r="O74" s="128"/>
      <c r="P74" s="125" t="s">
        <v>322</v>
      </c>
      <c r="Q74" s="125" t="s">
        <v>323</v>
      </c>
      <c r="R74" s="125"/>
      <c r="S74" s="125" t="s">
        <v>168</v>
      </c>
      <c r="T74" s="125" t="s">
        <v>168</v>
      </c>
      <c r="U74" s="230" t="s">
        <v>168</v>
      </c>
      <c r="V74" s="252" t="s">
        <v>104</v>
      </c>
      <c r="W74" s="202" t="s">
        <v>109</v>
      </c>
      <c r="X74" s="130"/>
      <c r="Y74" s="212"/>
      <c r="Z74" s="241" t="s">
        <v>109</v>
      </c>
      <c r="AA74" s="246" t="s">
        <v>109</v>
      </c>
      <c r="AB74" s="233" t="s">
        <v>109</v>
      </c>
      <c r="AC74" s="12"/>
      <c r="AD74" s="129"/>
      <c r="AE74" s="119"/>
    </row>
    <row r="75" spans="1:31" s="15" customFormat="1" ht="25.5">
      <c r="A75" s="347">
        <v>2</v>
      </c>
      <c r="B75" s="125" t="s">
        <v>2874</v>
      </c>
      <c r="C75" s="125" t="s">
        <v>304</v>
      </c>
      <c r="D75" s="125" t="s">
        <v>307</v>
      </c>
      <c r="E75" s="125" t="s">
        <v>306</v>
      </c>
      <c r="F75" s="125" t="s">
        <v>309</v>
      </c>
      <c r="G75" s="126">
        <v>2014</v>
      </c>
      <c r="H75" s="127">
        <v>1229</v>
      </c>
      <c r="I75" s="127">
        <v>63</v>
      </c>
      <c r="J75" s="127">
        <v>537</v>
      </c>
      <c r="K75" s="127">
        <v>1625</v>
      </c>
      <c r="L75" s="127">
        <v>5</v>
      </c>
      <c r="M75" s="128" t="s">
        <v>324</v>
      </c>
      <c r="N75" s="129" t="s">
        <v>325</v>
      </c>
      <c r="O75" s="128" t="s">
        <v>326</v>
      </c>
      <c r="P75" s="125" t="s">
        <v>327</v>
      </c>
      <c r="Q75" s="125" t="s">
        <v>328</v>
      </c>
      <c r="R75" s="125"/>
      <c r="S75" s="125" t="s">
        <v>168</v>
      </c>
      <c r="T75" s="125" t="s">
        <v>168</v>
      </c>
      <c r="U75" s="230" t="s">
        <v>168</v>
      </c>
      <c r="V75" s="252" t="s">
        <v>104</v>
      </c>
      <c r="W75" s="202" t="s">
        <v>104</v>
      </c>
      <c r="X75" s="130">
        <v>25600</v>
      </c>
      <c r="Y75" s="212" t="s">
        <v>329</v>
      </c>
      <c r="Z75" s="241" t="s">
        <v>104</v>
      </c>
      <c r="AA75" s="246" t="s">
        <v>109</v>
      </c>
      <c r="AB75" s="233" t="s">
        <v>109</v>
      </c>
      <c r="AC75" s="12"/>
      <c r="AD75" s="129"/>
      <c r="AE75" s="119"/>
    </row>
    <row r="76" spans="1:31" s="118" customFormat="1" ht="12.75">
      <c r="A76" s="348"/>
      <c r="B76" s="91" t="s">
        <v>682</v>
      </c>
      <c r="C76" s="91"/>
      <c r="D76" s="91"/>
      <c r="E76" s="96"/>
      <c r="F76" s="96"/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6"/>
      <c r="T76" s="96"/>
      <c r="U76" s="96"/>
      <c r="V76" s="203"/>
      <c r="W76" s="203"/>
      <c r="X76" s="103"/>
      <c r="Y76" s="204"/>
      <c r="Z76" s="89"/>
      <c r="AA76" s="204"/>
      <c r="AB76" s="91"/>
      <c r="AC76" s="91"/>
      <c r="AD76" s="92"/>
    </row>
    <row r="77" spans="1:31" s="119" customFormat="1" ht="25.5">
      <c r="A77" s="347">
        <v>1</v>
      </c>
      <c r="B77" s="125" t="s">
        <v>2875</v>
      </c>
      <c r="C77" s="125" t="s">
        <v>2402</v>
      </c>
      <c r="D77" s="125" t="s">
        <v>2617</v>
      </c>
      <c r="E77" s="125" t="s">
        <v>306</v>
      </c>
      <c r="F77" s="125"/>
      <c r="G77" s="126">
        <v>2004</v>
      </c>
      <c r="H77" s="127">
        <v>1998</v>
      </c>
      <c r="I77" s="127"/>
      <c r="J77" s="127"/>
      <c r="K77" s="127"/>
      <c r="L77" s="127">
        <v>9</v>
      </c>
      <c r="M77" s="128"/>
      <c r="N77" s="129" t="s">
        <v>2618</v>
      </c>
      <c r="O77" s="128"/>
      <c r="P77" s="125"/>
      <c r="Q77" s="125"/>
      <c r="R77" s="125"/>
      <c r="S77" s="125" t="s">
        <v>2619</v>
      </c>
      <c r="T77" s="125" t="s">
        <v>340</v>
      </c>
      <c r="U77" s="230" t="s">
        <v>2619</v>
      </c>
      <c r="V77" s="252" t="s">
        <v>104</v>
      </c>
      <c r="W77" s="202" t="s">
        <v>109</v>
      </c>
      <c r="X77" s="130"/>
      <c r="Y77" s="212"/>
      <c r="Z77" s="241" t="s">
        <v>109</v>
      </c>
      <c r="AA77" s="246" t="s">
        <v>109</v>
      </c>
      <c r="AB77" s="233" t="s">
        <v>109</v>
      </c>
      <c r="AC77" s="12"/>
      <c r="AD77" s="129"/>
    </row>
    <row r="78" spans="1:31" s="119" customFormat="1" ht="25.5">
      <c r="A78" s="347">
        <v>2</v>
      </c>
      <c r="B78" s="125" t="s">
        <v>2876</v>
      </c>
      <c r="C78" s="125" t="s">
        <v>2402</v>
      </c>
      <c r="D78" s="125" t="s">
        <v>2620</v>
      </c>
      <c r="E78" s="125" t="s">
        <v>306</v>
      </c>
      <c r="F78" s="125"/>
      <c r="G78" s="126">
        <v>2004</v>
      </c>
      <c r="H78" s="127">
        <v>1998</v>
      </c>
      <c r="I78" s="127"/>
      <c r="J78" s="127"/>
      <c r="K78" s="127"/>
      <c r="L78" s="127">
        <v>9</v>
      </c>
      <c r="M78" s="128"/>
      <c r="N78" s="129" t="s">
        <v>2621</v>
      </c>
      <c r="O78" s="128"/>
      <c r="P78" s="125"/>
      <c r="Q78" s="125"/>
      <c r="R78" s="125"/>
      <c r="S78" s="125" t="s">
        <v>2619</v>
      </c>
      <c r="T78" s="125" t="s">
        <v>340</v>
      </c>
      <c r="U78" s="230" t="s">
        <v>2619</v>
      </c>
      <c r="V78" s="252" t="s">
        <v>104</v>
      </c>
      <c r="W78" s="202" t="s">
        <v>104</v>
      </c>
      <c r="X78" s="130">
        <v>9000</v>
      </c>
      <c r="Y78" s="212"/>
      <c r="Z78" s="241" t="s">
        <v>104</v>
      </c>
      <c r="AA78" s="246" t="s">
        <v>109</v>
      </c>
      <c r="AB78" s="233" t="s">
        <v>109</v>
      </c>
      <c r="AC78" s="12"/>
      <c r="AD78" s="129"/>
    </row>
    <row r="79" spans="1:31" s="119" customFormat="1" ht="26.25" thickBot="1">
      <c r="A79" s="347">
        <v>3</v>
      </c>
      <c r="B79" s="125" t="s">
        <v>2877</v>
      </c>
      <c r="C79" s="125" t="s">
        <v>420</v>
      </c>
      <c r="D79" s="125" t="s">
        <v>2622</v>
      </c>
      <c r="E79" s="125" t="s">
        <v>2624</v>
      </c>
      <c r="F79" s="125" t="s">
        <v>2376</v>
      </c>
      <c r="G79" s="126">
        <v>2014</v>
      </c>
      <c r="H79" s="127">
        <v>1968</v>
      </c>
      <c r="I79" s="127"/>
      <c r="J79" s="127">
        <v>1099</v>
      </c>
      <c r="K79" s="127"/>
      <c r="L79" s="127">
        <v>9</v>
      </c>
      <c r="M79" s="128"/>
      <c r="N79" s="129" t="s">
        <v>2623</v>
      </c>
      <c r="O79" s="128"/>
      <c r="P79" s="125"/>
      <c r="Q79" s="125"/>
      <c r="R79" s="125"/>
      <c r="S79" s="125" t="s">
        <v>2619</v>
      </c>
      <c r="T79" s="125" t="s">
        <v>2619</v>
      </c>
      <c r="U79" s="230"/>
      <c r="V79" s="255" t="s">
        <v>104</v>
      </c>
      <c r="W79" s="210" t="s">
        <v>104</v>
      </c>
      <c r="X79" s="211">
        <v>60000</v>
      </c>
      <c r="Y79" s="258"/>
      <c r="Z79" s="245" t="s">
        <v>104</v>
      </c>
      <c r="AA79" s="250" t="s">
        <v>104</v>
      </c>
      <c r="AB79" s="233" t="s">
        <v>109</v>
      </c>
      <c r="AC79" s="12"/>
      <c r="AD79" s="129"/>
    </row>
    <row r="80" spans="1:31" s="15" customFormat="1" ht="12.75">
      <c r="A80" s="13"/>
      <c r="B80" s="80"/>
      <c r="C80" s="80"/>
      <c r="D80" s="80"/>
      <c r="E80" s="80"/>
      <c r="F80" s="80"/>
      <c r="G80" s="81"/>
      <c r="H80" s="82"/>
      <c r="I80" s="82"/>
      <c r="J80" s="82"/>
      <c r="K80" s="82"/>
      <c r="L80" s="82"/>
      <c r="M80" s="83"/>
      <c r="N80" s="84"/>
      <c r="O80" s="83"/>
      <c r="P80" s="80"/>
      <c r="Q80" s="80"/>
      <c r="R80" s="80"/>
      <c r="S80" s="80"/>
      <c r="T80" s="80"/>
      <c r="U80" s="80"/>
      <c r="V80" s="87"/>
      <c r="W80" s="87"/>
      <c r="X80" s="85"/>
      <c r="Y80" s="84"/>
      <c r="Z80" s="87"/>
      <c r="AA80" s="87"/>
      <c r="AB80" s="86"/>
      <c r="AC80" s="86"/>
      <c r="AD80" s="84"/>
    </row>
    <row r="81" spans="1:30" s="119" customFormat="1" ht="12.75">
      <c r="A81" s="2" t="s">
        <v>2919</v>
      </c>
      <c r="B81" s="80"/>
      <c r="C81" s="80"/>
      <c r="D81" s="80"/>
      <c r="E81" s="80"/>
      <c r="F81" s="80"/>
      <c r="G81" s="81"/>
      <c r="H81" s="82"/>
      <c r="I81" s="82"/>
      <c r="J81" s="82"/>
      <c r="K81" s="82"/>
      <c r="L81" s="82"/>
      <c r="M81" s="83"/>
      <c r="N81" s="84"/>
      <c r="O81" s="83"/>
      <c r="P81" s="80"/>
      <c r="Q81" s="80"/>
      <c r="R81" s="80"/>
      <c r="S81" s="80"/>
      <c r="T81" s="80"/>
      <c r="U81" s="80"/>
      <c r="V81" s="87"/>
      <c r="W81" s="87"/>
      <c r="X81" s="85"/>
      <c r="Y81" s="84"/>
      <c r="Z81" s="87"/>
      <c r="AA81" s="87"/>
      <c r="AB81" s="86"/>
      <c r="AC81" s="86"/>
      <c r="AD81" s="84"/>
    </row>
    <row r="85" spans="1:30" ht="15">
      <c r="A85" s="178"/>
      <c r="B85" s="177"/>
      <c r="C85" s="177"/>
      <c r="D85" s="177"/>
      <c r="E85" s="177"/>
      <c r="G85" s="177"/>
      <c r="H85" s="177"/>
      <c r="I85" s="177"/>
      <c r="J85" s="169"/>
      <c r="K85" s="177"/>
      <c r="L85" s="177"/>
      <c r="M85" s="177"/>
      <c r="N85" s="177"/>
      <c r="O85" s="176"/>
      <c r="P85" s="179"/>
      <c r="Q85" s="179"/>
    </row>
    <row r="86" spans="1:30" ht="15">
      <c r="A86" s="182"/>
      <c r="B86" s="181"/>
      <c r="C86" s="181"/>
      <c r="D86" s="181"/>
      <c r="E86" s="181"/>
      <c r="G86" s="181"/>
      <c r="H86" s="181"/>
      <c r="I86" s="181"/>
      <c r="J86" s="169"/>
      <c r="K86" s="181"/>
      <c r="L86" s="181"/>
      <c r="M86" s="181"/>
      <c r="N86" s="181"/>
      <c r="O86" s="180"/>
      <c r="P86" s="183"/>
      <c r="Q86" s="183"/>
    </row>
    <row r="87" spans="1:30" ht="15" customHeight="1"/>
  </sheetData>
  <mergeCells count="2">
    <mergeCell ref="AB1:AC1"/>
    <mergeCell ref="W1:Y1"/>
  </mergeCells>
  <pageMargins left="0.70866141732283472" right="0.70866141732283472" top="0.74803149606299213" bottom="0.74803149606299213" header="0.31496062992125984" footer="0.31496062992125984"/>
  <pageSetup paperSize="9" scale="70" pageOrder="overThenDown" orientation="landscape" r:id="rId1"/>
  <headerFooter>
    <oddHeader>&amp;LUbezpieczenie majątku i innych interesów Miasta Jeleniej Góry wraz z Urzędem Miasta, 
jednostkami organizacyjnymi i instytucjami kultury oraz jednostkami Ochotniczych Straży Pożarnych.&amp;RZałącznik nr 7  do Tomu III SIWZ
 Zakładka nr 4</oddHeader>
    <oddFooter>&amp;RStrona &amp;P z &amp;N</oddFooter>
  </headerFooter>
  <rowBreaks count="2" manualBreakCount="2">
    <brk id="38" max="16383" man="1"/>
    <brk id="65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Zakładka nr 1</vt:lpstr>
      <vt:lpstr>Zakładka nr 2</vt:lpstr>
      <vt:lpstr>Zakładka nr 3</vt:lpstr>
      <vt:lpstr>Zakładka nr 4</vt:lpstr>
      <vt:lpstr>'Zakładka nr 1'!Tytuły_wydruku</vt:lpstr>
      <vt:lpstr>'Zakładka nr 2'!Tytuły_wydruku</vt:lpstr>
      <vt:lpstr>'Zakładka nr 3'!Tytuły_wydruku</vt:lpstr>
      <vt:lpstr>'Zakładka nr 4'!Tytuły_wydruku</vt:lpstr>
    </vt:vector>
  </TitlesOfParts>
  <Manager>BartekP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PrzemekB</dc:creator>
  <cp:lastModifiedBy>Przemysław Burdach</cp:lastModifiedBy>
  <dcterms:created xsi:type="dcterms:W3CDTF">2012-01-13T14:07:06Z</dcterms:created>
  <dcterms:modified xsi:type="dcterms:W3CDTF">2020-10-08T10:32:43Z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